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esktop\recepten\"/>
    </mc:Choice>
  </mc:AlternateContent>
  <bookViews>
    <workbookView xWindow="12225" yWindow="-150" windowWidth="9660" windowHeight="10050"/>
  </bookViews>
  <sheets>
    <sheet name="RECEPT" sheetId="1" r:id="rId1"/>
    <sheet name="Evaluatie" sheetId="5" r:id="rId2"/>
    <sheet name="Opmerkingen" sheetId="3" r:id="rId3"/>
  </sheets>
  <definedNames>
    <definedName name="_xlnm.Print_Area" localSheetId="0">RECEPT!$A$1:$J$64</definedName>
  </definedNames>
  <calcPr calcId="162913"/>
</workbook>
</file>

<file path=xl/calcChain.xml><?xml version="1.0" encoding="utf-8"?>
<calcChain xmlns="http://schemas.openxmlformats.org/spreadsheetml/2006/main">
  <c r="C51" i="1" l="1"/>
  <c r="C54" i="1" l="1"/>
  <c r="C55" i="1"/>
  <c r="C56" i="1" s="1"/>
  <c r="B55" i="1"/>
  <c r="B54" i="1"/>
  <c r="C62" i="1" l="1"/>
  <c r="B53" i="1"/>
  <c r="B52" i="1"/>
  <c r="B51" i="1"/>
  <c r="C50" i="1"/>
  <c r="B50" i="1"/>
  <c r="J26" i="1"/>
  <c r="J25" i="1"/>
  <c r="J24" i="1"/>
  <c r="J23" i="1"/>
  <c r="J22" i="1"/>
  <c r="J21" i="1"/>
  <c r="C18" i="1"/>
  <c r="H5" i="1"/>
  <c r="C5" i="1"/>
  <c r="D11" i="1" l="1"/>
  <c r="D13" i="1"/>
  <c r="D14" i="1"/>
  <c r="D10" i="1"/>
  <c r="D15" i="1"/>
  <c r="D18" i="1"/>
  <c r="C52" i="1"/>
  <c r="C53" i="1" s="1"/>
  <c r="D12" i="1"/>
  <c r="D16" i="1"/>
  <c r="D17" i="1"/>
</calcChain>
</file>

<file path=xl/sharedStrings.xml><?xml version="1.0" encoding="utf-8"?>
<sst xmlns="http://schemas.openxmlformats.org/spreadsheetml/2006/main" count="263" uniqueCount="217">
  <si>
    <t>totalen</t>
  </si>
  <si>
    <t>IBU</t>
  </si>
  <si>
    <t>Maischschema</t>
  </si>
  <si>
    <t>Koken</t>
  </si>
  <si>
    <t>EBC</t>
  </si>
  <si>
    <t>HOP etc.</t>
  </si>
  <si>
    <t>%</t>
  </si>
  <si>
    <t>gram</t>
  </si>
  <si>
    <t>alfazuur %</t>
  </si>
  <si>
    <t>nieuw gram</t>
  </si>
  <si>
    <t>Biertype</t>
  </si>
  <si>
    <t>Kleur</t>
  </si>
  <si>
    <t>Bitterheid</t>
  </si>
  <si>
    <t>Alcohol</t>
  </si>
  <si>
    <t>Begin SG</t>
  </si>
  <si>
    <t xml:space="preserve">Beoogd </t>
  </si>
  <si>
    <t>Liter</t>
  </si>
  <si>
    <t>GIST</t>
  </si>
  <si>
    <t>hoeveel heid</t>
  </si>
  <si>
    <t>vorm</t>
  </si>
  <si>
    <t>WATER</t>
  </si>
  <si>
    <t>liter</t>
  </si>
  <si>
    <t>temp</t>
  </si>
  <si>
    <t>Eind SG</t>
  </si>
  <si>
    <t>Uitmaischen</t>
  </si>
  <si>
    <t>Totale kooktijd</t>
  </si>
  <si>
    <t>VERVANGER</t>
  </si>
  <si>
    <t>Opmerkingen</t>
  </si>
  <si>
    <t xml:space="preserve">minuten </t>
  </si>
  <si>
    <t>minuten</t>
  </si>
  <si>
    <r>
      <rPr>
        <sz val="10"/>
        <color theme="1"/>
        <rFont val="Calibri"/>
        <family val="2"/>
      </rPr>
      <t>⁰</t>
    </r>
    <r>
      <rPr>
        <sz val="10"/>
        <color theme="1"/>
        <rFont val="Calibri"/>
        <family val="2"/>
        <scheme val="minor"/>
      </rPr>
      <t xml:space="preserve"> C</t>
    </r>
  </si>
  <si>
    <t>kooktijd in min</t>
  </si>
  <si>
    <t xml:space="preserve">Datum </t>
  </si>
  <si>
    <t xml:space="preserve">Mout </t>
  </si>
  <si>
    <t>toevoegen na</t>
  </si>
  <si>
    <t>Beta amylase</t>
  </si>
  <si>
    <t>Storten/eiwitrust</t>
  </si>
  <si>
    <t>Gisting - Bottelen -  Serveren</t>
  </si>
  <si>
    <t>suiker bij bottelen</t>
  </si>
  <si>
    <t>sg na gisting 1</t>
  </si>
  <si>
    <t>Botteldag</t>
  </si>
  <si>
    <t>Serveerdag</t>
  </si>
  <si>
    <t xml:space="preserve"> </t>
  </si>
  <si>
    <t>Gisting</t>
  </si>
  <si>
    <t>Gerealiseerd</t>
  </si>
  <si>
    <t>beslagdikte</t>
  </si>
  <si>
    <t>liter/kg</t>
  </si>
  <si>
    <r>
      <t xml:space="preserve">                    dagen         </t>
    </r>
    <r>
      <rPr>
        <b/>
        <sz val="10"/>
        <color rgb="FFFF0000"/>
        <rFont val="Calibri"/>
        <family val="2"/>
        <scheme val="minor"/>
      </rPr>
      <t xml:space="preserve">dagen        </t>
    </r>
    <r>
      <rPr>
        <b/>
        <sz val="10"/>
        <color theme="9" tint="-0.499984740745262"/>
        <rFont val="Calibri"/>
        <family val="2"/>
        <scheme val="minor"/>
      </rPr>
      <t>weken</t>
    </r>
  </si>
  <si>
    <r>
      <t xml:space="preserve">2                  </t>
    </r>
    <r>
      <rPr>
        <b/>
        <sz val="10"/>
        <color theme="9" tint="-0.499984740745262"/>
        <rFont val="Calibri"/>
        <family val="2"/>
        <scheme val="minor"/>
      </rPr>
      <t>op fles</t>
    </r>
  </si>
  <si>
    <t>Naar Kookketel</t>
  </si>
  <si>
    <t>Wort</t>
  </si>
  <si>
    <t>Maischwater</t>
  </si>
  <si>
    <t>SMAAKBELEVING EN AANBEVELINGEN</t>
  </si>
  <si>
    <t>1.</t>
  </si>
  <si>
    <t>2.</t>
  </si>
  <si>
    <t>Kleur:</t>
  </si>
  <si>
    <t>3.</t>
  </si>
  <si>
    <t>Helderheid:</t>
  </si>
  <si>
    <t xml:space="preserve">4. </t>
  </si>
  <si>
    <t>Koolzuur (belletjes):</t>
  </si>
  <si>
    <t>VISUELE IMPRESSIE:</t>
  </si>
  <si>
    <t>Alcohol:</t>
  </si>
  <si>
    <t>Body:</t>
  </si>
  <si>
    <t>5.</t>
  </si>
  <si>
    <t>Nasmaak:</t>
  </si>
  <si>
    <t>Effect evt. toevoegingen:</t>
  </si>
  <si>
    <t>Mondgevoel:</t>
  </si>
  <si>
    <t>AANBEVELINGEN BROUWPROCES:</t>
  </si>
  <si>
    <t>Kookproces:</t>
  </si>
  <si>
    <t>Toevoegingen:</t>
  </si>
  <si>
    <t>Gistproces:</t>
  </si>
  <si>
    <t>VERDERE OPMERKINGEN:</t>
  </si>
  <si>
    <t>zwak</t>
  </si>
  <si>
    <t>matig</t>
  </si>
  <si>
    <t>sterk</t>
  </si>
  <si>
    <t>gistachtig</t>
  </si>
  <si>
    <t>zoetig/honing/kandij</t>
  </si>
  <si>
    <t>zoutig</t>
  </si>
  <si>
    <t>acetaldehyde/groene appels</t>
  </si>
  <si>
    <t>azijnzuur</t>
  </si>
  <si>
    <t>boter/olie/zeepachtig</t>
  </si>
  <si>
    <t>branderig/rokerig</t>
  </si>
  <si>
    <t>chloor</t>
  </si>
  <si>
    <t>DMS/suiker/gekookte groenten</t>
  </si>
  <si>
    <t>fenolen/medicinaal/verband</t>
  </si>
  <si>
    <t>geoxideerd/kartonachtig/muf</t>
  </si>
  <si>
    <t>grasachtig/nootachtig</t>
  </si>
  <si>
    <t>lichtsmaak</t>
  </si>
  <si>
    <t>metaalachtig</t>
  </si>
  <si>
    <t>oplosmiddel (ethylacetaat)</t>
  </si>
  <si>
    <t>schimmelachtig</t>
  </si>
  <si>
    <t>wort/harsachtig</t>
  </si>
  <si>
    <t>zwavelig/sulfiet</t>
  </si>
  <si>
    <t>anders/niet definieerbaar</t>
  </si>
  <si>
    <t xml:space="preserve">                      appel/citrus/kers</t>
  </si>
  <si>
    <t xml:space="preserve">                  caramel/stroop/drop</t>
  </si>
  <si>
    <t xml:space="preserve">                       kariander/komijn</t>
  </si>
  <si>
    <t>Basissmaak:</t>
  </si>
  <si>
    <t xml:space="preserve">                   melkzuur/citroensap</t>
  </si>
  <si>
    <t xml:space="preserve">                   sherry/porto/vanille</t>
  </si>
  <si>
    <t>zoetig</t>
  </si>
  <si>
    <t>(te) zoetig</t>
  </si>
  <si>
    <t>(te) zurig</t>
  </si>
  <si>
    <t>(te) zoutig</t>
  </si>
  <si>
    <t>te weinig</t>
  </si>
  <si>
    <t>opm.:</t>
  </si>
  <si>
    <t>neutraal</t>
  </si>
  <si>
    <t>plakkerig</t>
  </si>
  <si>
    <t>samentrekkend/wrang</t>
  </si>
  <si>
    <t>ondefinieerbaar</t>
  </si>
  <si>
    <t xml:space="preserve">   droog/poederig</t>
  </si>
  <si>
    <t xml:space="preserve">     metaalachtig</t>
  </si>
  <si>
    <t xml:space="preserve">   vettig</t>
  </si>
  <si>
    <t xml:space="preserve">   teveel</t>
  </si>
  <si>
    <t xml:space="preserve">      wel/niet volgens soort</t>
  </si>
  <si>
    <t xml:space="preserve"> koolzuur</t>
  </si>
  <si>
    <t>fruitig</t>
  </si>
  <si>
    <t>medicinaal</t>
  </si>
  <si>
    <t>zuur</t>
  </si>
  <si>
    <t xml:space="preserve">          Smaak:</t>
  </si>
  <si>
    <t xml:space="preserve">        juiste items omcirkelen:</t>
  </si>
  <si>
    <t>juiste items omcirelen:</t>
  </si>
  <si>
    <t>caramelachtig</t>
  </si>
  <si>
    <t xml:space="preserve"> alcohol (verwarmend)</t>
  </si>
  <si>
    <t xml:space="preserve">            bitter/hoppig</t>
  </si>
  <si>
    <t xml:space="preserve">                  branderig</t>
  </si>
  <si>
    <t xml:space="preserve">                       moutig</t>
  </si>
  <si>
    <t xml:space="preserve">                     gebrand</t>
  </si>
  <si>
    <t xml:space="preserve">                 dropachtig</t>
  </si>
  <si>
    <t xml:space="preserve">               kruidig, nl.: </t>
  </si>
  <si>
    <t xml:space="preserve">                           fruitig (esters)</t>
  </si>
  <si>
    <t xml:space="preserve">                                     gebrand</t>
  </si>
  <si>
    <t xml:space="preserve">                                   gistachtig</t>
  </si>
  <si>
    <t xml:space="preserve">        aardbei/famboos/abrikoos</t>
  </si>
  <si>
    <t xml:space="preserve">      ananas/banaan/peer/meloen</t>
  </si>
  <si>
    <t xml:space="preserve">            bos/vlier/zwarte bessen</t>
  </si>
  <si>
    <t xml:space="preserve">                 gember/kaneel/gagel</t>
  </si>
  <si>
    <t xml:space="preserve">                        hogere alcoholen</t>
  </si>
  <si>
    <t xml:space="preserve">                             hoppig/bitter</t>
  </si>
  <si>
    <t xml:space="preserve">                kruidig/bloemenachtig</t>
  </si>
  <si>
    <t xml:space="preserve">          moutig/gerst/tarwe/graan</t>
  </si>
  <si>
    <t xml:space="preserve">                           zoethout/anijs</t>
  </si>
  <si>
    <t xml:space="preserve">        kummel (karwij)/kruidnagel</t>
  </si>
  <si>
    <t>weinig</t>
  </si>
  <si>
    <t>constant</t>
  </si>
  <si>
    <t>veel</t>
  </si>
  <si>
    <t>volgens klasse</t>
  </si>
  <si>
    <t>volgens soort</t>
  </si>
  <si>
    <t>te licht</t>
  </si>
  <si>
    <t>te donker</t>
  </si>
  <si>
    <t>briljant</t>
  </si>
  <si>
    <t>helder</t>
  </si>
  <si>
    <t>tweeschijn</t>
  </si>
  <si>
    <t>mistig</t>
  </si>
  <si>
    <t>troebel</t>
  </si>
  <si>
    <t>melkachtig</t>
  </si>
  <si>
    <t>vlokjes/zwevende deeltjes</t>
  </si>
  <si>
    <t xml:space="preserve">Schuimkraag </t>
  </si>
  <si>
    <t>Stabiliteit schuim:</t>
  </si>
  <si>
    <t>ongelijkmatig</t>
  </si>
  <si>
    <t>mousse</t>
  </si>
  <si>
    <t>romig</t>
  </si>
  <si>
    <t>glasplakkend</t>
  </si>
  <si>
    <t>stabiel</t>
  </si>
  <si>
    <t>inzakkend</t>
  </si>
  <si>
    <t>neerslaand</t>
  </si>
  <si>
    <t>cola-achtig</t>
  </si>
  <si>
    <t>geen schuim</t>
  </si>
  <si>
    <t>geen</t>
  </si>
  <si>
    <t>(te) bitter</t>
  </si>
  <si>
    <t>6. Anders:</t>
  </si>
  <si>
    <t>Biernaam:</t>
  </si>
  <si>
    <t xml:space="preserve">klasse:   </t>
  </si>
  <si>
    <t>A - B - C - D - fantasiebier</t>
  </si>
  <si>
    <t>Maischen:</t>
  </si>
  <si>
    <t>Mout/schroten:</t>
  </si>
  <si>
    <t>Aroma en smaak:</t>
  </si>
  <si>
    <t xml:space="preserve">           Aroma: </t>
  </si>
  <si>
    <t>te veel</t>
  </si>
  <si>
    <r>
      <t xml:space="preserve">Soort afwijkend: </t>
    </r>
    <r>
      <rPr>
        <i/>
        <sz val="10"/>
        <color theme="1"/>
        <rFont val="Comic Sans MS"/>
        <family val="4"/>
      </rPr>
      <t>nee</t>
    </r>
  </si>
  <si>
    <t>Alfa amylase</t>
  </si>
  <si>
    <t>⁰ C</t>
  </si>
  <si>
    <t>d</t>
  </si>
  <si>
    <t>e</t>
  </si>
  <si>
    <t>f</t>
  </si>
  <si>
    <t>Belgisch Blond</t>
  </si>
  <si>
    <t>Blond</t>
  </si>
  <si>
    <t>pilsmout</t>
  </si>
  <si>
    <t>lichte tarwemout</t>
  </si>
  <si>
    <t>aroma 50</t>
  </si>
  <si>
    <t>kristalsuiker</t>
  </si>
  <si>
    <t>a Hallertau Tradition</t>
  </si>
  <si>
    <t>b Hallertau Tradition</t>
  </si>
  <si>
    <t>Safbrew T-58</t>
  </si>
  <si>
    <t>Spoelwater</t>
  </si>
  <si>
    <t>23 gr</t>
  </si>
  <si>
    <t>korrel</t>
  </si>
  <si>
    <t>2 zakjes á 11,5 gram</t>
  </si>
  <si>
    <t>kopen:</t>
  </si>
  <si>
    <t>* mout: aroma 50: 250 gram (1 kg)</t>
  </si>
  <si>
    <t>* hop: Hallertau Tradition 65 gram (zakje 100 gram)</t>
  </si>
  <si>
    <t>* kristalsuiker: 750 gram (1 kg)</t>
  </si>
  <si>
    <t>* gist: Safbrew T-58</t>
  </si>
  <si>
    <t>van ELC:</t>
  </si>
  <si>
    <t>* pilsmout 5504 gram - 3 ebc</t>
  </si>
  <si>
    <t>* tarwemout 250 gram - 3 ebc</t>
  </si>
  <si>
    <t>* maatglas voor dompelaar</t>
  </si>
  <si>
    <t>c kristalsuiker</t>
  </si>
  <si>
    <t xml:space="preserve"> a. Hallertau Tradition</t>
  </si>
  <si>
    <t xml:space="preserve"> b. Hallertau Tradition</t>
  </si>
  <si>
    <t xml:space="preserve">Hobbybrouwerij    Meistersbeer                                                           Rob Plantaz-Max Strijbos </t>
  </si>
  <si>
    <t>* Start maischwater ca. 65⁰ bij storten                      * Spoelen tot sg is 1020 (afhankelijk van hoeveelheid in kookketel: tot ca. 32 liter)</t>
  </si>
  <si>
    <r>
      <t xml:space="preserve">Sg in kookketel </t>
    </r>
    <r>
      <rPr>
        <sz val="8"/>
        <color theme="1"/>
        <rFont val="Calibri"/>
        <family val="2"/>
        <scheme val="minor"/>
      </rPr>
      <t>(warme meting)</t>
    </r>
  </si>
  <si>
    <t>brouwers:</t>
  </si>
  <si>
    <t>* Max Strijbos</t>
  </si>
  <si>
    <t>* Rob</t>
  </si>
  <si>
    <r>
      <t xml:space="preserve">Kristalsuiker pas storten bij laatste 10 min. koken.                      </t>
    </r>
    <r>
      <rPr>
        <b/>
        <sz val="10"/>
        <color theme="1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</si>
</sst>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-413]d/mmm/yy;@"/>
    <numFmt numFmtId="166" formatCode="[$-413]d\ mmmm\ yy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363636"/>
      <name val="Segoe UI Light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 tint="-0.499984740745262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10"/>
      <color theme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omic Sans MS"/>
      <family val="4"/>
    </font>
    <font>
      <b/>
      <sz val="12"/>
      <color theme="1"/>
      <name val="Comic Sans MS"/>
      <family val="4"/>
    </font>
    <font>
      <sz val="12"/>
      <color theme="1"/>
      <name val="Calibri"/>
      <family val="2"/>
      <scheme val="minor"/>
    </font>
    <font>
      <sz val="12"/>
      <color theme="1"/>
      <name val="Comic Sans MS"/>
      <family val="4"/>
    </font>
    <font>
      <b/>
      <sz val="11"/>
      <color rgb="FFFF0000"/>
      <name val="Comic Sans MS"/>
      <family val="4"/>
    </font>
    <font>
      <b/>
      <sz val="11"/>
      <name val="Comic Sans MS"/>
      <family val="4"/>
    </font>
    <font>
      <sz val="11"/>
      <color theme="1"/>
      <name val="Comic Sans MS"/>
      <family val="4"/>
    </font>
    <font>
      <b/>
      <sz val="10"/>
      <color theme="1"/>
      <name val="Comic Sans MS"/>
      <family val="4"/>
    </font>
    <font>
      <b/>
      <i/>
      <sz val="10"/>
      <color theme="1"/>
      <name val="Comic Sans MS"/>
      <family val="4"/>
    </font>
    <font>
      <i/>
      <sz val="11"/>
      <color theme="1"/>
      <name val="Comic Sans MS"/>
      <family val="4"/>
    </font>
    <font>
      <i/>
      <sz val="9"/>
      <color theme="1"/>
      <name val="Comic Sans MS"/>
      <family val="4"/>
    </font>
    <font>
      <i/>
      <sz val="10"/>
      <color theme="1"/>
      <name val="Comic Sans MS"/>
      <family val="4"/>
    </font>
    <font>
      <sz val="9"/>
      <color theme="1"/>
      <name val="Comic Sans MS"/>
      <family val="4"/>
    </font>
    <font>
      <sz val="10"/>
      <color theme="1"/>
      <name val="Comic Sans MS"/>
      <family val="4"/>
    </font>
    <font>
      <sz val="9.5"/>
      <color theme="1"/>
      <name val="Comic Sans MS"/>
      <family val="4"/>
    </font>
    <font>
      <b/>
      <u/>
      <sz val="11"/>
      <color theme="1"/>
      <name val="Comic Sans MS"/>
      <family val="4"/>
    </font>
  </fonts>
  <fills count="1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7D2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8">
    <xf numFmtId="0" fontId="0" fillId="0" borderId="0" xfId="0"/>
    <xf numFmtId="0" fontId="3" fillId="5" borderId="0" xfId="0" applyFont="1" applyFill="1" applyProtection="1"/>
    <xf numFmtId="0" fontId="2" fillId="5" borderId="0" xfId="0" applyFont="1" applyFill="1" applyProtection="1"/>
    <xf numFmtId="0" fontId="2" fillId="5" borderId="0" xfId="0" applyFont="1" applyFill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Fill="1" applyProtection="1"/>
    <xf numFmtId="0" fontId="2" fillId="2" borderId="0" xfId="0" applyFont="1" applyFill="1" applyProtection="1"/>
    <xf numFmtId="0" fontId="3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 wrapText="1"/>
    </xf>
    <xf numFmtId="0" fontId="2" fillId="3" borderId="0" xfId="0" applyFont="1" applyFill="1" applyProtection="1"/>
    <xf numFmtId="0" fontId="2" fillId="0" borderId="1" xfId="0" applyFont="1" applyBorder="1" applyProtection="1"/>
    <xf numFmtId="0" fontId="2" fillId="0" borderId="13" xfId="0" applyFont="1" applyBorder="1" applyProtection="1"/>
    <xf numFmtId="0" fontId="2" fillId="4" borderId="0" xfId="0" applyFont="1" applyFill="1" applyProtection="1"/>
    <xf numFmtId="0" fontId="3" fillId="4" borderId="0" xfId="0" applyFont="1" applyFill="1" applyProtection="1"/>
    <xf numFmtId="0" fontId="2" fillId="4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horizontal="center" wrapText="1"/>
    </xf>
    <xf numFmtId="164" fontId="2" fillId="0" borderId="13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vertical="center"/>
    </xf>
    <xf numFmtId="164" fontId="2" fillId="0" borderId="13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164" fontId="2" fillId="0" borderId="0" xfId="0" applyNumberFormat="1" applyFont="1" applyProtection="1"/>
    <xf numFmtId="0" fontId="5" fillId="6" borderId="0" xfId="0" applyFont="1" applyFill="1" applyProtection="1"/>
    <xf numFmtId="0" fontId="6" fillId="6" borderId="0" xfId="0" applyFont="1" applyFill="1" applyProtection="1"/>
    <xf numFmtId="0" fontId="5" fillId="6" borderId="0" xfId="0" applyFont="1" applyFill="1" applyAlignment="1" applyProtection="1">
      <alignment horizontal="center" wrapText="1"/>
    </xf>
    <xf numFmtId="0" fontId="5" fillId="6" borderId="0" xfId="0" applyFont="1" applyFill="1" applyAlignment="1" applyProtection="1">
      <alignment horizontal="center"/>
    </xf>
    <xf numFmtId="0" fontId="2" fillId="7" borderId="0" xfId="0" applyFont="1" applyFill="1" applyProtection="1"/>
    <xf numFmtId="0" fontId="3" fillId="7" borderId="0" xfId="0" applyFont="1" applyFill="1" applyProtection="1"/>
    <xf numFmtId="0" fontId="2" fillId="7" borderId="0" xfId="0" applyFont="1" applyFill="1" applyAlignment="1" applyProtection="1">
      <alignment horizontal="center"/>
    </xf>
    <xf numFmtId="0" fontId="2" fillId="0" borderId="18" xfId="0" applyFont="1" applyBorder="1" applyProtection="1"/>
    <xf numFmtId="0" fontId="2" fillId="9" borderId="0" xfId="0" applyFont="1" applyFill="1" applyProtection="1"/>
    <xf numFmtId="0" fontId="3" fillId="9" borderId="0" xfId="0" applyFont="1" applyFill="1" applyProtection="1"/>
    <xf numFmtId="0" fontId="2" fillId="9" borderId="0" xfId="0" applyFont="1" applyFill="1" applyAlignment="1" applyProtection="1">
      <alignment horizontal="center"/>
    </xf>
    <xf numFmtId="0" fontId="2" fillId="12" borderId="14" xfId="0" applyFont="1" applyFill="1" applyBorder="1" applyProtection="1"/>
    <xf numFmtId="0" fontId="2" fillId="8" borderId="0" xfId="0" applyFont="1" applyFill="1" applyProtection="1"/>
    <xf numFmtId="0" fontId="3" fillId="8" borderId="0" xfId="0" applyFont="1" applyFill="1" applyProtection="1"/>
    <xf numFmtId="0" fontId="2" fillId="8" borderId="0" xfId="0" applyFont="1" applyFill="1" applyAlignment="1" applyProtection="1">
      <alignment horizontal="center"/>
    </xf>
    <xf numFmtId="0" fontId="2" fillId="10" borderId="0" xfId="0" applyFont="1" applyFill="1" applyProtection="1"/>
    <xf numFmtId="0" fontId="3" fillId="10" borderId="0" xfId="0" applyFont="1" applyFill="1" applyProtection="1"/>
    <xf numFmtId="0" fontId="2" fillId="0" borderId="14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11" borderId="1" xfId="0" applyFont="1" applyFill="1" applyBorder="1" applyAlignment="1" applyProtection="1">
      <alignment horizontal="center"/>
      <protection locked="0"/>
    </xf>
    <xf numFmtId="0" fontId="2" fillId="11" borderId="1" xfId="0" applyFont="1" applyFill="1" applyBorder="1" applyProtection="1">
      <protection locked="0"/>
    </xf>
    <xf numFmtId="0" fontId="2" fillId="11" borderId="13" xfId="0" applyFont="1" applyFill="1" applyBorder="1" applyAlignment="1" applyProtection="1">
      <alignment horizontal="center"/>
      <protection locked="0"/>
    </xf>
    <xf numFmtId="0" fontId="2" fillId="11" borderId="13" xfId="0" applyFont="1" applyFill="1" applyBorder="1" applyProtection="1">
      <protection locked="0"/>
    </xf>
    <xf numFmtId="0" fontId="2" fillId="11" borderId="14" xfId="0" applyFont="1" applyFill="1" applyBorder="1" applyAlignment="1" applyProtection="1">
      <alignment horizontal="center"/>
      <protection locked="0"/>
    </xf>
    <xf numFmtId="0" fontId="2" fillId="11" borderId="13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11" borderId="15" xfId="0" applyFont="1" applyFill="1" applyBorder="1" applyAlignment="1" applyProtection="1">
      <alignment horizontal="center" vertical="center"/>
      <protection locked="0"/>
    </xf>
    <xf numFmtId="0" fontId="2" fillId="11" borderId="13" xfId="0" applyFont="1" applyFill="1" applyBorder="1" applyAlignment="1" applyProtection="1">
      <alignment horizontal="left"/>
      <protection locked="0"/>
    </xf>
    <xf numFmtId="0" fontId="2" fillId="11" borderId="17" xfId="0" applyFont="1" applyFill="1" applyBorder="1" applyAlignment="1" applyProtection="1">
      <alignment horizontal="center"/>
      <protection locked="0"/>
    </xf>
    <xf numFmtId="9" fontId="2" fillId="0" borderId="15" xfId="1" applyFont="1" applyBorder="1" applyAlignment="1" applyProtection="1">
      <alignment horizontal="center"/>
    </xf>
    <xf numFmtId="0" fontId="2" fillId="11" borderId="13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Alignment="1" applyProtection="1">
      <alignment horizontal="center" vertical="center" wrapText="1"/>
    </xf>
    <xf numFmtId="0" fontId="2" fillId="13" borderId="0" xfId="0" applyFont="1" applyFill="1" applyProtection="1"/>
    <xf numFmtId="0" fontId="9" fillId="4" borderId="0" xfId="0" applyFont="1" applyFill="1" applyAlignment="1" applyProtection="1">
      <alignment horizontal="center" wrapText="1"/>
    </xf>
    <xf numFmtId="0" fontId="3" fillId="13" borderId="0" xfId="0" applyFont="1" applyFill="1" applyProtection="1"/>
    <xf numFmtId="0" fontId="10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right"/>
    </xf>
    <xf numFmtId="0" fontId="11" fillId="0" borderId="0" xfId="0" applyFont="1" applyProtection="1"/>
    <xf numFmtId="0" fontId="3" fillId="0" borderId="0" xfId="0" applyFont="1" applyAlignment="1" applyProtection="1">
      <alignment horizontal="right"/>
    </xf>
    <xf numFmtId="0" fontId="14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165" fontId="9" fillId="0" borderId="13" xfId="0" applyNumberFormat="1" applyFont="1" applyBorder="1" applyAlignment="1" applyProtection="1">
      <alignment horizontal="center"/>
    </xf>
    <xf numFmtId="0" fontId="2" fillId="11" borderId="14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2" fillId="0" borderId="16" xfId="0" applyFont="1" applyBorder="1" applyAlignment="1" applyProtection="1">
      <alignment horizontal="left"/>
    </xf>
    <xf numFmtId="0" fontId="2" fillId="12" borderId="20" xfId="0" applyFont="1" applyFill="1" applyBorder="1" applyAlignment="1" applyProtection="1">
      <alignment horizontal="right"/>
      <protection locked="0"/>
    </xf>
    <xf numFmtId="2" fontId="2" fillId="12" borderId="13" xfId="0" applyNumberFormat="1" applyFont="1" applyFill="1" applyBorder="1" applyAlignment="1" applyProtection="1">
      <alignment horizontal="center"/>
    </xf>
    <xf numFmtId="1" fontId="14" fillId="11" borderId="15" xfId="0" applyNumberFormat="1" applyFont="1" applyFill="1" applyBorder="1" applyAlignment="1" applyProtection="1">
      <alignment horizontal="left"/>
      <protection locked="0"/>
    </xf>
    <xf numFmtId="0" fontId="15" fillId="11" borderId="13" xfId="0" applyFont="1" applyFill="1" applyBorder="1" applyAlignment="1" applyProtection="1">
      <alignment horizontal="left"/>
      <protection locked="0"/>
    </xf>
    <xf numFmtId="0" fontId="13" fillId="11" borderId="13" xfId="0" applyFont="1" applyFill="1" applyBorder="1" applyAlignment="1" applyProtection="1">
      <alignment horizontal="left"/>
      <protection locked="0"/>
    </xf>
    <xf numFmtId="0" fontId="20" fillId="3" borderId="25" xfId="0" applyFont="1" applyFill="1" applyBorder="1"/>
    <xf numFmtId="0" fontId="17" fillId="4" borderId="21" xfId="0" applyFont="1" applyFill="1" applyBorder="1"/>
    <xf numFmtId="0" fontId="17" fillId="4" borderId="15" xfId="0" applyFont="1" applyFill="1" applyBorder="1"/>
    <xf numFmtId="0" fontId="17" fillId="0" borderId="0" xfId="0" applyFont="1" applyBorder="1"/>
    <xf numFmtId="0" fontId="17" fillId="0" borderId="24" xfId="0" applyFont="1" applyBorder="1"/>
    <xf numFmtId="0" fontId="17" fillId="4" borderId="28" xfId="0" applyFont="1" applyFill="1" applyBorder="1"/>
    <xf numFmtId="0" fontId="17" fillId="4" borderId="24" xfId="0" applyFont="1" applyFill="1" applyBorder="1"/>
    <xf numFmtId="0" fontId="17" fillId="4" borderId="25" xfId="0" applyFont="1" applyFill="1" applyBorder="1"/>
    <xf numFmtId="0" fontId="17" fillId="4" borderId="18" xfId="0" applyFont="1" applyFill="1" applyBorder="1"/>
    <xf numFmtId="0" fontId="17" fillId="4" borderId="0" xfId="0" applyFont="1" applyFill="1" applyBorder="1"/>
    <xf numFmtId="0" fontId="17" fillId="4" borderId="22" xfId="0" applyFont="1" applyFill="1" applyBorder="1"/>
    <xf numFmtId="0" fontId="17" fillId="3" borderId="24" xfId="0" applyFont="1" applyFill="1" applyBorder="1"/>
    <xf numFmtId="0" fontId="19" fillId="0" borderId="0" xfId="0" applyFont="1"/>
    <xf numFmtId="0" fontId="17" fillId="4" borderId="13" xfId="0" applyFont="1" applyFill="1" applyBorder="1"/>
    <xf numFmtId="0" fontId="18" fillId="0" borderId="0" xfId="0" applyFont="1" applyFill="1" applyBorder="1"/>
    <xf numFmtId="0" fontId="19" fillId="0" borderId="0" xfId="0" applyFont="1" applyFill="1" applyBorder="1"/>
    <xf numFmtId="0" fontId="17" fillId="0" borderId="0" xfId="0" applyFont="1" applyFill="1" applyBorder="1"/>
    <xf numFmtId="0" fontId="20" fillId="0" borderId="0" xfId="0" applyFont="1" applyFill="1" applyBorder="1"/>
    <xf numFmtId="0" fontId="0" fillId="0" borderId="0" xfId="0" applyFill="1" applyBorder="1"/>
    <xf numFmtId="0" fontId="16" fillId="0" borderId="0" xfId="0" applyFont="1" applyFill="1" applyBorder="1"/>
    <xf numFmtId="0" fontId="22" fillId="0" borderId="0" xfId="0" applyFont="1" applyFill="1" applyBorder="1"/>
    <xf numFmtId="0" fontId="21" fillId="0" borderId="0" xfId="0" applyFont="1" applyFill="1" applyBorder="1"/>
    <xf numFmtId="0" fontId="18" fillId="4" borderId="22" xfId="0" applyFont="1" applyFill="1" applyBorder="1"/>
    <xf numFmtId="0" fontId="17" fillId="0" borderId="21" xfId="0" applyFont="1" applyBorder="1"/>
    <xf numFmtId="0" fontId="0" fillId="0" borderId="0" xfId="0" applyBorder="1"/>
    <xf numFmtId="0" fontId="17" fillId="3" borderId="21" xfId="0" applyFont="1" applyFill="1" applyBorder="1"/>
    <xf numFmtId="0" fontId="20" fillId="3" borderId="15" xfId="0" applyFont="1" applyFill="1" applyBorder="1"/>
    <xf numFmtId="0" fontId="25" fillId="4" borderId="0" xfId="0" applyFont="1" applyFill="1" applyBorder="1"/>
    <xf numFmtId="0" fontId="25" fillId="4" borderId="18" xfId="0" applyFont="1" applyFill="1" applyBorder="1"/>
    <xf numFmtId="0" fontId="23" fillId="0" borderId="14" xfId="0" applyFont="1" applyBorder="1"/>
    <xf numFmtId="0" fontId="23" fillId="0" borderId="21" xfId="0" applyFont="1" applyBorder="1"/>
    <xf numFmtId="0" fontId="28" fillId="0" borderId="0" xfId="0" applyFont="1" applyBorder="1"/>
    <xf numFmtId="0" fontId="23" fillId="0" borderId="0" xfId="0" applyFont="1"/>
    <xf numFmtId="0" fontId="30" fillId="0" borderId="15" xfId="0" applyFont="1" applyBorder="1"/>
    <xf numFmtId="0" fontId="30" fillId="0" borderId="21" xfId="0" applyFont="1" applyBorder="1"/>
    <xf numFmtId="0" fontId="28" fillId="0" borderId="0" xfId="0" applyFont="1" applyBorder="1" applyAlignment="1">
      <alignment horizontal="left"/>
    </xf>
    <xf numFmtId="0" fontId="30" fillId="0" borderId="0" xfId="0" applyFont="1" applyBorder="1"/>
    <xf numFmtId="0" fontId="29" fillId="0" borderId="13" xfId="0" applyFont="1" applyBorder="1"/>
    <xf numFmtId="0" fontId="23" fillId="4" borderId="0" xfId="0" applyFont="1" applyFill="1" applyBorder="1"/>
    <xf numFmtId="0" fontId="24" fillId="4" borderId="14" xfId="0" applyFont="1" applyFill="1" applyBorder="1"/>
    <xf numFmtId="0" fontId="24" fillId="4" borderId="17" xfId="0" applyFont="1" applyFill="1" applyBorder="1"/>
    <xf numFmtId="0" fontId="30" fillId="4" borderId="21" xfId="0" applyFont="1" applyFill="1" applyBorder="1" applyAlignment="1">
      <alignment horizontal="left"/>
    </xf>
    <xf numFmtId="0" fontId="30" fillId="0" borderId="13" xfId="0" applyFont="1" applyBorder="1"/>
    <xf numFmtId="0" fontId="30" fillId="4" borderId="14" xfId="0" applyFont="1" applyFill="1" applyBorder="1"/>
    <xf numFmtId="0" fontId="30" fillId="4" borderId="21" xfId="0" applyFont="1" applyFill="1" applyBorder="1"/>
    <xf numFmtId="0" fontId="31" fillId="4" borderId="14" xfId="0" applyFont="1" applyFill="1" applyBorder="1" applyAlignment="1">
      <alignment horizontal="left"/>
    </xf>
    <xf numFmtId="0" fontId="31" fillId="4" borderId="21" xfId="0" applyFont="1" applyFill="1" applyBorder="1" applyAlignment="1">
      <alignment horizontal="left"/>
    </xf>
    <xf numFmtId="0" fontId="31" fillId="4" borderId="15" xfId="0" applyFont="1" applyFill="1" applyBorder="1" applyAlignment="1">
      <alignment horizontal="left"/>
    </xf>
    <xf numFmtId="0" fontId="31" fillId="0" borderId="13" xfId="0" applyFont="1" applyBorder="1"/>
    <xf numFmtId="0" fontId="31" fillId="4" borderId="14" xfId="0" applyFont="1" applyFill="1" applyBorder="1"/>
    <xf numFmtId="0" fontId="31" fillId="4" borderId="21" xfId="0" applyFont="1" applyFill="1" applyBorder="1"/>
    <xf numFmtId="0" fontId="31" fillId="4" borderId="17" xfId="0" applyFont="1" applyFill="1" applyBorder="1" applyAlignment="1">
      <alignment horizontal="left"/>
    </xf>
    <xf numFmtId="0" fontId="31" fillId="4" borderId="16" xfId="0" applyFont="1" applyFill="1" applyBorder="1" applyAlignment="1">
      <alignment horizontal="left"/>
    </xf>
    <xf numFmtId="0" fontId="31" fillId="4" borderId="20" xfId="0" applyFont="1" applyFill="1" applyBorder="1" applyAlignment="1">
      <alignment horizontal="left"/>
    </xf>
    <xf numFmtId="0" fontId="31" fillId="0" borderId="26" xfId="0" applyFont="1" applyBorder="1"/>
    <xf numFmtId="0" fontId="31" fillId="4" borderId="18" xfId="0" applyFont="1" applyFill="1" applyBorder="1"/>
    <xf numFmtId="0" fontId="31" fillId="4" borderId="0" xfId="0" applyFont="1" applyFill="1" applyBorder="1"/>
    <xf numFmtId="0" fontId="30" fillId="0" borderId="14" xfId="0" applyFont="1" applyBorder="1"/>
    <xf numFmtId="0" fontId="29" fillId="0" borderId="13" xfId="0" applyFont="1" applyFill="1" applyBorder="1"/>
    <xf numFmtId="0" fontId="17" fillId="3" borderId="14" xfId="0" applyFont="1" applyFill="1" applyBorder="1"/>
    <xf numFmtId="0" fontId="31" fillId="0" borderId="14" xfId="0" applyFont="1" applyBorder="1"/>
    <xf numFmtId="0" fontId="31" fillId="0" borderId="17" xfId="0" applyFont="1" applyBorder="1"/>
    <xf numFmtId="0" fontId="17" fillId="4" borderId="30" xfId="0" applyFont="1" applyFill="1" applyBorder="1"/>
    <xf numFmtId="0" fontId="31" fillId="0" borderId="32" xfId="0" applyFont="1" applyBorder="1"/>
    <xf numFmtId="0" fontId="31" fillId="4" borderId="33" xfId="0" applyFont="1" applyFill="1" applyBorder="1"/>
    <xf numFmtId="0" fontId="31" fillId="0" borderId="34" xfId="0" applyFont="1" applyBorder="1"/>
    <xf numFmtId="0" fontId="31" fillId="4" borderId="9" xfId="0" applyFont="1" applyFill="1" applyBorder="1"/>
    <xf numFmtId="0" fontId="31" fillId="0" borderId="35" xfId="0" applyFont="1" applyBorder="1"/>
    <xf numFmtId="0" fontId="31" fillId="0" borderId="36" xfId="0" applyFont="1" applyBorder="1"/>
    <xf numFmtId="0" fontId="17" fillId="4" borderId="42" xfId="0" applyFont="1" applyFill="1" applyBorder="1"/>
    <xf numFmtId="0" fontId="17" fillId="3" borderId="37" xfId="0" applyFont="1" applyFill="1" applyBorder="1"/>
    <xf numFmtId="0" fontId="17" fillId="3" borderId="38" xfId="0" applyFont="1" applyFill="1" applyBorder="1"/>
    <xf numFmtId="0" fontId="20" fillId="3" borderId="41" xfId="0" applyFont="1" applyFill="1" applyBorder="1"/>
    <xf numFmtId="0" fontId="30" fillId="0" borderId="36" xfId="0" applyFont="1" applyBorder="1"/>
    <xf numFmtId="0" fontId="29" fillId="0" borderId="36" xfId="0" applyFont="1" applyBorder="1"/>
    <xf numFmtId="0" fontId="30" fillId="0" borderId="37" xfId="0" applyFont="1" applyBorder="1"/>
    <xf numFmtId="0" fontId="30" fillId="0" borderId="38" xfId="0" applyFont="1" applyFill="1" applyBorder="1"/>
    <xf numFmtId="0" fontId="23" fillId="0" borderId="38" xfId="0" applyFont="1" applyBorder="1"/>
    <xf numFmtId="0" fontId="23" fillId="0" borderId="41" xfId="0" applyFont="1" applyBorder="1"/>
    <xf numFmtId="0" fontId="31" fillId="4" borderId="37" xfId="0" applyFont="1" applyFill="1" applyBorder="1" applyAlignment="1">
      <alignment horizontal="left"/>
    </xf>
    <xf numFmtId="0" fontId="31" fillId="4" borderId="38" xfId="0" applyFont="1" applyFill="1" applyBorder="1" applyAlignment="1">
      <alignment horizontal="left"/>
    </xf>
    <xf numFmtId="0" fontId="31" fillId="4" borderId="41" xfId="0" applyFont="1" applyFill="1" applyBorder="1" applyAlignment="1">
      <alignment horizontal="left"/>
    </xf>
    <xf numFmtId="0" fontId="31" fillId="0" borderId="37" xfId="0" applyFont="1" applyBorder="1"/>
    <xf numFmtId="0" fontId="17" fillId="4" borderId="40" xfId="0" applyFont="1" applyFill="1" applyBorder="1" applyAlignment="1"/>
    <xf numFmtId="0" fontId="17" fillId="4" borderId="44" xfId="0" applyFont="1" applyFill="1" applyBorder="1"/>
    <xf numFmtId="0" fontId="17" fillId="4" borderId="4" xfId="0" applyFont="1" applyFill="1" applyBorder="1"/>
    <xf numFmtId="0" fontId="17" fillId="4" borderId="45" xfId="0" applyFont="1" applyFill="1" applyBorder="1"/>
    <xf numFmtId="0" fontId="17" fillId="0" borderId="44" xfId="0" applyFont="1" applyBorder="1"/>
    <xf numFmtId="0" fontId="17" fillId="0" borderId="4" xfId="0" applyFont="1" applyBorder="1"/>
    <xf numFmtId="0" fontId="17" fillId="0" borderId="18" xfId="0" applyFont="1" applyBorder="1"/>
    <xf numFmtId="0" fontId="17" fillId="4" borderId="40" xfId="0" applyFont="1" applyFill="1" applyBorder="1"/>
    <xf numFmtId="0" fontId="28" fillId="0" borderId="44" xfId="0" applyFont="1" applyBorder="1"/>
    <xf numFmtId="0" fontId="28" fillId="0" borderId="4" xfId="0" applyFont="1" applyBorder="1"/>
    <xf numFmtId="0" fontId="28" fillId="0" borderId="45" xfId="0" applyFont="1" applyBorder="1"/>
    <xf numFmtId="0" fontId="28" fillId="0" borderId="46" xfId="0" applyFont="1" applyBorder="1"/>
    <xf numFmtId="0" fontId="17" fillId="16" borderId="0" xfId="0" applyFont="1" applyFill="1" applyBorder="1"/>
    <xf numFmtId="0" fontId="17" fillId="0" borderId="14" xfId="0" applyFont="1" applyFill="1" applyBorder="1"/>
    <xf numFmtId="0" fontId="22" fillId="17" borderId="0" xfId="0" applyFont="1" applyFill="1" applyBorder="1"/>
    <xf numFmtId="0" fontId="22" fillId="17" borderId="24" xfId="0" applyFont="1" applyFill="1" applyBorder="1"/>
    <xf numFmtId="0" fontId="21" fillId="17" borderId="24" xfId="0" applyFont="1" applyFill="1" applyBorder="1"/>
    <xf numFmtId="0" fontId="17" fillId="17" borderId="16" xfId="0" applyFont="1" applyFill="1" applyBorder="1"/>
    <xf numFmtId="0" fontId="17" fillId="17" borderId="20" xfId="0" applyFont="1" applyFill="1" applyBorder="1"/>
    <xf numFmtId="0" fontId="17" fillId="17" borderId="24" xfId="0" applyFont="1" applyFill="1" applyBorder="1"/>
    <xf numFmtId="0" fontId="17" fillId="17" borderId="25" xfId="0" applyFont="1" applyFill="1" applyBorder="1"/>
    <xf numFmtId="0" fontId="17" fillId="0" borderId="23" xfId="0" applyFont="1" applyFill="1" applyBorder="1"/>
    <xf numFmtId="0" fontId="17" fillId="3" borderId="32" xfId="0" applyFont="1" applyFill="1" applyBorder="1"/>
    <xf numFmtId="0" fontId="23" fillId="0" borderId="33" xfId="0" applyFont="1" applyBorder="1"/>
    <xf numFmtId="0" fontId="30" fillId="0" borderId="33" xfId="0" applyFont="1" applyBorder="1"/>
    <xf numFmtId="0" fontId="17" fillId="3" borderId="35" xfId="0" applyFont="1" applyFill="1" applyBorder="1"/>
    <xf numFmtId="0" fontId="23" fillId="0" borderId="39" xfId="0" applyFont="1" applyBorder="1"/>
    <xf numFmtId="0" fontId="17" fillId="4" borderId="8" xfId="0" applyFont="1" applyFill="1" applyBorder="1"/>
    <xf numFmtId="0" fontId="17" fillId="4" borderId="10" xfId="0" applyFont="1" applyFill="1" applyBorder="1"/>
    <xf numFmtId="0" fontId="17" fillId="4" borderId="49" xfId="0" applyFont="1" applyFill="1" applyBorder="1"/>
    <xf numFmtId="0" fontId="17" fillId="16" borderId="8" xfId="0" applyFont="1" applyFill="1" applyBorder="1"/>
    <xf numFmtId="0" fontId="17" fillId="0" borderId="30" xfId="0" applyFont="1" applyFill="1" applyBorder="1"/>
    <xf numFmtId="0" fontId="22" fillId="17" borderId="8" xfId="0" applyFont="1" applyFill="1" applyBorder="1"/>
    <xf numFmtId="0" fontId="17" fillId="17" borderId="51" xfId="0" applyFont="1" applyFill="1" applyBorder="1"/>
    <xf numFmtId="0" fontId="17" fillId="17" borderId="42" xfId="0" applyFont="1" applyFill="1" applyBorder="1"/>
    <xf numFmtId="0" fontId="30" fillId="4" borderId="16" xfId="0" applyFont="1" applyFill="1" applyBorder="1"/>
    <xf numFmtId="0" fontId="30" fillId="4" borderId="43" xfId="0" applyFont="1" applyFill="1" applyBorder="1"/>
    <xf numFmtId="0" fontId="30" fillId="4" borderId="37" xfId="0" applyFont="1" applyFill="1" applyBorder="1"/>
    <xf numFmtId="0" fontId="30" fillId="0" borderId="27" xfId="0" applyFont="1" applyBorder="1"/>
    <xf numFmtId="0" fontId="30" fillId="0" borderId="23" xfId="0" applyFont="1" applyBorder="1"/>
    <xf numFmtId="0" fontId="18" fillId="18" borderId="5" xfId="0" applyFont="1" applyFill="1" applyBorder="1"/>
    <xf numFmtId="0" fontId="30" fillId="0" borderId="24" xfId="0" applyFont="1" applyBorder="1"/>
    <xf numFmtId="0" fontId="23" fillId="0" borderId="24" xfId="0" applyFont="1" applyBorder="1"/>
    <xf numFmtId="0" fontId="23" fillId="0" borderId="31" xfId="0" applyFont="1" applyBorder="1"/>
    <xf numFmtId="0" fontId="17" fillId="0" borderId="52" xfId="0" applyFont="1" applyFill="1" applyBorder="1"/>
    <xf numFmtId="0" fontId="26" fillId="0" borderId="4" xfId="0" applyFont="1" applyBorder="1"/>
    <xf numFmtId="0" fontId="23" fillId="4" borderId="9" xfId="0" applyFont="1" applyFill="1" applyBorder="1"/>
    <xf numFmtId="0" fontId="23" fillId="4" borderId="24" xfId="0" applyFont="1" applyFill="1" applyBorder="1"/>
    <xf numFmtId="0" fontId="23" fillId="4" borderId="31" xfId="0" applyFont="1" applyFill="1" applyBorder="1"/>
    <xf numFmtId="0" fontId="23" fillId="0" borderId="4" xfId="0" applyFont="1" applyBorder="1"/>
    <xf numFmtId="0" fontId="26" fillId="0" borderId="3" xfId="0" applyFont="1" applyBorder="1"/>
    <xf numFmtId="0" fontId="28" fillId="0" borderId="50" xfId="0" applyFont="1" applyBorder="1"/>
    <xf numFmtId="0" fontId="30" fillId="4" borderId="33" xfId="0" applyFont="1" applyFill="1" applyBorder="1"/>
    <xf numFmtId="0" fontId="30" fillId="4" borderId="20" xfId="0" applyFont="1" applyFill="1" applyBorder="1"/>
    <xf numFmtId="0" fontId="30" fillId="4" borderId="11" xfId="0" applyFont="1" applyFill="1" applyBorder="1"/>
    <xf numFmtId="0" fontId="30" fillId="4" borderId="47" xfId="0" applyFont="1" applyFill="1" applyBorder="1"/>
    <xf numFmtId="0" fontId="30" fillId="0" borderId="41" xfId="0" applyFont="1" applyBorder="1"/>
    <xf numFmtId="0" fontId="30" fillId="4" borderId="38" xfId="0" applyFont="1" applyFill="1" applyBorder="1"/>
    <xf numFmtId="0" fontId="30" fillId="4" borderId="39" xfId="0" applyFont="1" applyFill="1" applyBorder="1"/>
    <xf numFmtId="0" fontId="23" fillId="16" borderId="0" xfId="0" applyFont="1" applyFill="1" applyBorder="1"/>
    <xf numFmtId="0" fontId="23" fillId="16" borderId="9" xfId="0" applyFont="1" applyFill="1" applyBorder="1"/>
    <xf numFmtId="0" fontId="23" fillId="0" borderId="21" xfId="0" applyFont="1" applyFill="1" applyBorder="1"/>
    <xf numFmtId="0" fontId="23" fillId="0" borderId="38" xfId="0" applyFont="1" applyFill="1" applyBorder="1"/>
    <xf numFmtId="0" fontId="23" fillId="17" borderId="24" xfId="0" applyFont="1" applyFill="1" applyBorder="1"/>
    <xf numFmtId="0" fontId="23" fillId="17" borderId="31" xfId="0" applyFont="1" applyFill="1" applyBorder="1"/>
    <xf numFmtId="0" fontId="23" fillId="0" borderId="14" xfId="0" applyFont="1" applyFill="1" applyBorder="1"/>
    <xf numFmtId="0" fontId="23" fillId="17" borderId="42" xfId="0" applyFont="1" applyFill="1" applyBorder="1"/>
    <xf numFmtId="0" fontId="23" fillId="17" borderId="25" xfId="0" applyFont="1" applyFill="1" applyBorder="1"/>
    <xf numFmtId="0" fontId="23" fillId="17" borderId="20" xfId="0" applyFont="1" applyFill="1" applyBorder="1"/>
    <xf numFmtId="0" fontId="23" fillId="17" borderId="10" xfId="0" applyFont="1" applyFill="1" applyBorder="1"/>
    <xf numFmtId="0" fontId="23" fillId="17" borderId="11" xfId="0" applyFont="1" applyFill="1" applyBorder="1"/>
    <xf numFmtId="0" fontId="23" fillId="17" borderId="47" xfId="0" applyFont="1" applyFill="1" applyBorder="1"/>
    <xf numFmtId="0" fontId="23" fillId="0" borderId="37" xfId="0" applyFont="1" applyBorder="1"/>
    <xf numFmtId="0" fontId="27" fillId="0" borderId="4" xfId="0" applyFont="1" applyBorder="1"/>
    <xf numFmtId="0" fontId="27" fillId="0" borderId="28" xfId="0" applyFont="1" applyBorder="1"/>
    <xf numFmtId="0" fontId="27" fillId="0" borderId="0" xfId="0" applyFont="1"/>
    <xf numFmtId="0" fontId="18" fillId="15" borderId="5" xfId="0" applyFont="1" applyFill="1" applyBorder="1" applyAlignment="1"/>
    <xf numFmtId="0" fontId="20" fillId="15" borderId="6" xfId="0" applyFont="1" applyFill="1" applyBorder="1" applyAlignment="1"/>
    <xf numFmtId="0" fontId="20" fillId="15" borderId="7" xfId="0" applyFont="1" applyFill="1" applyBorder="1" applyAlignment="1"/>
    <xf numFmtId="0" fontId="18" fillId="15" borderId="10" xfId="0" applyFont="1" applyFill="1" applyBorder="1" applyAlignment="1"/>
    <xf numFmtId="0" fontId="20" fillId="15" borderId="11" xfId="0" applyFont="1" applyFill="1" applyBorder="1" applyAlignment="1"/>
    <xf numFmtId="0" fontId="20" fillId="15" borderId="12" xfId="0" applyFont="1" applyFill="1" applyBorder="1" applyAlignment="1"/>
    <xf numFmtId="0" fontId="17" fillId="3" borderId="48" xfId="0" applyFont="1" applyFill="1" applyBorder="1"/>
    <xf numFmtId="0" fontId="18" fillId="18" borderId="6" xfId="0" applyFont="1" applyFill="1" applyBorder="1"/>
    <xf numFmtId="0" fontId="20" fillId="18" borderId="6" xfId="0" applyFont="1" applyFill="1" applyBorder="1"/>
    <xf numFmtId="0" fontId="23" fillId="18" borderId="6" xfId="0" applyFont="1" applyFill="1" applyBorder="1"/>
    <xf numFmtId="0" fontId="23" fillId="18" borderId="7" xfId="0" applyFont="1" applyFill="1" applyBorder="1"/>
    <xf numFmtId="0" fontId="23" fillId="18" borderId="11" xfId="0" applyFont="1" applyFill="1" applyBorder="1"/>
    <xf numFmtId="0" fontId="17" fillId="18" borderId="10" xfId="0" applyFont="1" applyFill="1" applyBorder="1"/>
    <xf numFmtId="0" fontId="17" fillId="18" borderId="11" xfId="0" applyFont="1" applyFill="1" applyBorder="1"/>
    <xf numFmtId="0" fontId="23" fillId="18" borderId="12" xfId="0" applyFont="1" applyFill="1" applyBorder="1"/>
    <xf numFmtId="0" fontId="17" fillId="3" borderId="53" xfId="0" applyFont="1" applyFill="1" applyBorder="1"/>
    <xf numFmtId="0" fontId="17" fillId="3" borderId="29" xfId="0" applyFont="1" applyFill="1" applyBorder="1"/>
    <xf numFmtId="0" fontId="20" fillId="3" borderId="29" xfId="0" applyFont="1" applyFill="1" applyBorder="1"/>
    <xf numFmtId="0" fontId="23" fillId="3" borderId="29" xfId="0" applyFont="1" applyFill="1" applyBorder="1"/>
    <xf numFmtId="0" fontId="23" fillId="3" borderId="54" xfId="0" applyFont="1" applyFill="1" applyBorder="1"/>
    <xf numFmtId="0" fontId="31" fillId="4" borderId="17" xfId="0" applyFont="1" applyFill="1" applyBorder="1"/>
    <xf numFmtId="0" fontId="31" fillId="4" borderId="16" xfId="0" applyFont="1" applyFill="1" applyBorder="1"/>
    <xf numFmtId="0" fontId="31" fillId="4" borderId="19" xfId="0" applyFont="1" applyFill="1" applyBorder="1"/>
    <xf numFmtId="0" fontId="23" fillId="0" borderId="4" xfId="0" applyFont="1" applyFill="1" applyBorder="1"/>
    <xf numFmtId="0" fontId="29" fillId="0" borderId="44" xfId="0" applyFont="1" applyFill="1" applyBorder="1" applyAlignment="1">
      <alignment horizontal="left"/>
    </xf>
    <xf numFmtId="0" fontId="12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/>
    </xf>
    <xf numFmtId="0" fontId="2" fillId="10" borderId="0" xfId="0" applyFont="1" applyFill="1" applyAlignment="1" applyProtection="1">
      <alignment horizontal="center"/>
    </xf>
    <xf numFmtId="165" fontId="9" fillId="0" borderId="13" xfId="0" applyNumberFormat="1" applyFont="1" applyFill="1" applyBorder="1" applyAlignment="1" applyProtection="1">
      <alignment horizontal="center"/>
    </xf>
    <xf numFmtId="165" fontId="9" fillId="12" borderId="15" xfId="0" applyNumberFormat="1" applyFont="1" applyFill="1" applyBorder="1" applyAlignment="1" applyProtection="1">
      <alignment horizontal="center"/>
    </xf>
    <xf numFmtId="0" fontId="32" fillId="0" borderId="0" xfId="0" applyFont="1" applyFill="1" applyBorder="1"/>
    <xf numFmtId="0" fontId="3" fillId="0" borderId="0" xfId="0" applyFont="1" applyProtection="1"/>
    <xf numFmtId="0" fontId="2" fillId="14" borderId="0" xfId="0" applyFont="1" applyFill="1" applyAlignment="1" applyProtection="1">
      <alignment horizontal="center"/>
    </xf>
    <xf numFmtId="0" fontId="2" fillId="11" borderId="5" xfId="0" applyFont="1" applyFill="1" applyBorder="1" applyAlignment="1" applyProtection="1">
      <alignment horizontal="left" vertical="top" wrapText="1"/>
      <protection locked="0"/>
    </xf>
    <xf numFmtId="0" fontId="2" fillId="11" borderId="6" xfId="0" applyFont="1" applyFill="1" applyBorder="1" applyAlignment="1" applyProtection="1">
      <alignment horizontal="left" vertical="top" wrapText="1"/>
      <protection locked="0"/>
    </xf>
    <xf numFmtId="0" fontId="2" fillId="11" borderId="7" xfId="0" applyFont="1" applyFill="1" applyBorder="1" applyAlignment="1" applyProtection="1">
      <alignment horizontal="left" vertical="top" wrapText="1"/>
      <protection locked="0"/>
    </xf>
    <xf numFmtId="0" fontId="2" fillId="11" borderId="8" xfId="0" applyFont="1" applyFill="1" applyBorder="1" applyAlignment="1" applyProtection="1">
      <alignment horizontal="left" vertical="top" wrapText="1"/>
      <protection locked="0"/>
    </xf>
    <xf numFmtId="0" fontId="2" fillId="11" borderId="0" xfId="0" applyFont="1" applyFill="1" applyBorder="1" applyAlignment="1" applyProtection="1">
      <alignment horizontal="left" vertical="top" wrapText="1"/>
      <protection locked="0"/>
    </xf>
    <xf numFmtId="0" fontId="2" fillId="11" borderId="9" xfId="0" applyFont="1" applyFill="1" applyBorder="1" applyAlignment="1" applyProtection="1">
      <alignment horizontal="left" vertical="top" wrapText="1"/>
      <protection locked="0"/>
    </xf>
    <xf numFmtId="0" fontId="2" fillId="11" borderId="10" xfId="0" applyFont="1" applyFill="1" applyBorder="1" applyAlignment="1" applyProtection="1">
      <alignment horizontal="left" vertical="top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 locked="0"/>
    </xf>
    <xf numFmtId="0" fontId="2" fillId="11" borderId="12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166" fontId="9" fillId="11" borderId="2" xfId="0" applyNumberFormat="1" applyFont="1" applyFill="1" applyBorder="1" applyAlignment="1" applyProtection="1">
      <alignment horizontal="center"/>
      <protection locked="0"/>
    </xf>
    <xf numFmtId="166" fontId="9" fillId="11" borderId="4" xfId="0" applyNumberFormat="1" applyFont="1" applyFill="1" applyBorder="1" applyAlignment="1" applyProtection="1">
      <alignment horizontal="center"/>
      <protection locked="0"/>
    </xf>
    <xf numFmtId="166" fontId="9" fillId="11" borderId="3" xfId="0" applyNumberFormat="1" applyFont="1" applyFill="1" applyBorder="1" applyAlignment="1" applyProtection="1">
      <alignment horizontal="center"/>
      <protection locked="0"/>
    </xf>
    <xf numFmtId="0" fontId="2" fillId="11" borderId="2" xfId="0" applyFont="1" applyFill="1" applyBorder="1" applyAlignment="1" applyProtection="1">
      <alignment horizontal="center"/>
      <protection locked="0"/>
    </xf>
    <xf numFmtId="0" fontId="2" fillId="11" borderId="3" xfId="0" applyFont="1" applyFill="1" applyBorder="1" applyAlignment="1" applyProtection="1">
      <alignment horizontal="center"/>
      <protection locked="0"/>
    </xf>
    <xf numFmtId="0" fontId="3" fillId="11" borderId="2" xfId="0" applyFont="1" applyFill="1" applyBorder="1" applyAlignment="1" applyProtection="1">
      <alignment horizontal="left"/>
      <protection locked="0"/>
    </xf>
    <xf numFmtId="0" fontId="3" fillId="11" borderId="3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3" fillId="11" borderId="3" xfId="0" applyFont="1" applyFill="1" applyBorder="1" applyAlignment="1" applyProtection="1">
      <alignment horizontal="center"/>
      <protection locked="0"/>
    </xf>
    <xf numFmtId="0" fontId="2" fillId="10" borderId="0" xfId="0" applyFont="1" applyFill="1" applyAlignment="1" applyProtection="1">
      <alignment horizontal="center"/>
    </xf>
    <xf numFmtId="0" fontId="2" fillId="11" borderId="2" xfId="0" applyFont="1" applyFill="1" applyBorder="1" applyAlignment="1" applyProtection="1">
      <alignment horizontal="left" vertical="top" wrapText="1"/>
      <protection locked="0"/>
    </xf>
    <xf numFmtId="0" fontId="2" fillId="11" borderId="4" xfId="0" applyFont="1" applyFill="1" applyBorder="1" applyAlignment="1" applyProtection="1">
      <alignment horizontal="left" vertical="top" wrapText="1"/>
      <protection locked="0"/>
    </xf>
    <xf numFmtId="0" fontId="2" fillId="11" borderId="3" xfId="0" applyFont="1" applyFill="1" applyBorder="1" applyAlignment="1" applyProtection="1">
      <alignment horizontal="left" vertical="top" wrapText="1"/>
      <protection locked="0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FFCC00"/>
      <color rgb="FFFF7D25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496955</xdr:colOff>
      <xdr:row>20</xdr:row>
      <xdr:rowOff>41413</xdr:rowOff>
    </xdr:from>
    <xdr:to>
      <xdr:col>6</xdr:col>
      <xdr:colOff>33130</xdr:colOff>
      <xdr:row>25</xdr:row>
      <xdr:rowOff>182216</xdr:rowOff>
    </xdr:to>
    <xdr:sp macro="" textlink="">
      <xdr:nvSpPr>
        <xdr:cNvPr id="8" name="Stroomdiagram: Samenvoe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801716" y="3495261"/>
          <a:ext cx="82827" cy="894520"/>
        </a:xfrm>
        <a:prstGeom prst="flowChartMerg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5</xdr:col>
      <xdr:colOff>496955</xdr:colOff>
      <xdr:row>20</xdr:row>
      <xdr:rowOff>41413</xdr:rowOff>
    </xdr:from>
    <xdr:to>
      <xdr:col>6</xdr:col>
      <xdr:colOff>33130</xdr:colOff>
      <xdr:row>25</xdr:row>
      <xdr:rowOff>182216</xdr:rowOff>
    </xdr:to>
    <xdr:sp macro="" textlink="">
      <xdr:nvSpPr>
        <xdr:cNvPr id="3" name="Stroomdiagram: Samenvoegen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802130" y="3384688"/>
          <a:ext cx="79100" cy="1074253"/>
        </a:xfrm>
        <a:prstGeom prst="flowChartMerg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295275</xdr:colOff>
      <xdr:row>27</xdr:row>
      <xdr:rowOff>180975</xdr:rowOff>
    </xdr:from>
    <xdr:to>
      <xdr:col>10</xdr:col>
      <xdr:colOff>304800</xdr:colOff>
      <xdr:row>31</xdr:row>
      <xdr:rowOff>0</xdr:rowOff>
    </xdr:to>
    <xdr:cxnSp macro="">
      <xdr:nvCxnSpPr>
        <xdr:cNvPr id="3" name="Rechte verbindingslijn 2"/>
        <xdr:cNvCxnSpPr/>
      </xdr:nvCxnSpPr>
      <xdr:spPr>
        <a:xfrm>
          <a:off x="6143625" y="5867400"/>
          <a:ext cx="9525" cy="723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67"/>
  <sheetViews>
    <sheetView tabSelected="1" topLeftCell="A33" zoomScaleNormal="100" workbookViewId="0">
      <selection activeCell="E62" sqref="E62"/>
    </sheetView>
  </sheetViews>
  <sheetFormatPr defaultColWidth="9.140625" defaultRowHeight="12.75" x14ac:dyDescent="0.2"/>
  <cols>
    <col min="1" max="1" width="3.140625" style="4" customWidth="1"/>
    <col min="2" max="2" width="23.42578125" style="4" customWidth="1"/>
    <col min="3" max="4" width="7.7109375" style="4" customWidth="1"/>
    <col min="5" max="5" width="7.5703125" style="4" customWidth="1"/>
    <col min="6" max="6" width="8.140625" style="4" customWidth="1"/>
    <col min="7" max="7" width="20.42578125" style="4" customWidth="1"/>
    <col min="8" max="8" width="5.140625" style="4" customWidth="1"/>
    <col min="9" max="10" width="7.42578125" style="4" customWidth="1"/>
    <col min="11" max="16384" width="9.140625" style="4"/>
  </cols>
  <sheetData>
    <row r="1" spans="1:10" ht="17.25" customHeight="1" thickBot="1" x14ac:dyDescent="0.25">
      <c r="A1" s="1"/>
      <c r="B1" s="289" t="s">
        <v>185</v>
      </c>
      <c r="C1" s="290"/>
      <c r="D1" s="2" t="s">
        <v>10</v>
      </c>
      <c r="E1" s="287" t="s">
        <v>186</v>
      </c>
      <c r="F1" s="288"/>
      <c r="G1" s="3" t="s">
        <v>32</v>
      </c>
      <c r="H1" s="284"/>
      <c r="I1" s="285"/>
      <c r="J1" s="286"/>
    </row>
    <row r="2" spans="1:10" ht="6.75" customHeight="1" thickBot="1" x14ac:dyDescent="0.25"/>
    <row r="3" spans="1:10" ht="13.5" thickBot="1" x14ac:dyDescent="0.25">
      <c r="B3" s="5" t="s">
        <v>11</v>
      </c>
      <c r="C3" s="46">
        <v>10</v>
      </c>
      <c r="D3" s="4" t="s">
        <v>4</v>
      </c>
      <c r="F3" s="268" t="s">
        <v>213</v>
      </c>
      <c r="H3" s="6" t="s">
        <v>44</v>
      </c>
    </row>
    <row r="4" spans="1:10" ht="13.5" thickBot="1" x14ac:dyDescent="0.25">
      <c r="B4" s="5" t="s">
        <v>12</v>
      </c>
      <c r="C4" s="46">
        <v>30</v>
      </c>
      <c r="D4" s="4" t="s">
        <v>1</v>
      </c>
      <c r="F4" s="4" t="s">
        <v>214</v>
      </c>
    </row>
    <row r="5" spans="1:10" ht="13.5" thickBot="1" x14ac:dyDescent="0.25">
      <c r="B5" s="5" t="s">
        <v>13</v>
      </c>
      <c r="C5" s="7">
        <f>IF(OR(D6="",C6=""),0,(C6-D6)*0.135)</f>
        <v>6.3450000000000006</v>
      </c>
      <c r="D5" s="4" t="s">
        <v>6</v>
      </c>
      <c r="F5" s="4" t="s">
        <v>215</v>
      </c>
      <c r="G5" s="5" t="s">
        <v>13</v>
      </c>
      <c r="H5" s="7">
        <f>IF(OR(H6="",I6=""),0,(H6-I6)*0.135)</f>
        <v>0</v>
      </c>
      <c r="I5" s="4" t="s">
        <v>6</v>
      </c>
    </row>
    <row r="6" spans="1:10" ht="13.5" thickBot="1" x14ac:dyDescent="0.25">
      <c r="B6" s="5" t="s">
        <v>14</v>
      </c>
      <c r="C6" s="46">
        <v>1062</v>
      </c>
      <c r="D6" s="46">
        <v>1015</v>
      </c>
      <c r="E6" s="8" t="s">
        <v>23</v>
      </c>
      <c r="G6" s="5" t="s">
        <v>14</v>
      </c>
      <c r="H6" s="46"/>
      <c r="I6" s="46"/>
      <c r="J6" s="8" t="s">
        <v>23</v>
      </c>
    </row>
    <row r="7" spans="1:10" ht="13.5" thickBot="1" x14ac:dyDescent="0.25">
      <c r="B7" s="5" t="s">
        <v>15</v>
      </c>
      <c r="C7" s="46">
        <v>25</v>
      </c>
      <c r="D7" s="9" t="s">
        <v>16</v>
      </c>
      <c r="G7" s="5"/>
      <c r="H7" s="46"/>
      <c r="I7" s="4" t="s">
        <v>16</v>
      </c>
    </row>
    <row r="8" spans="1:10" ht="6.75" customHeight="1" x14ac:dyDescent="0.2"/>
    <row r="9" spans="1:10" ht="12.75" customHeight="1" thickBot="1" x14ac:dyDescent="0.25">
      <c r="A9" s="10"/>
      <c r="B9" s="11" t="s">
        <v>33</v>
      </c>
      <c r="C9" s="12" t="s">
        <v>7</v>
      </c>
      <c r="D9" s="13" t="s">
        <v>6</v>
      </c>
      <c r="E9" s="12" t="s">
        <v>4</v>
      </c>
      <c r="F9" s="14"/>
      <c r="G9" s="14" t="s">
        <v>27</v>
      </c>
      <c r="H9" s="14"/>
      <c r="I9" s="14"/>
      <c r="J9" s="14"/>
    </row>
    <row r="10" spans="1:10" ht="13.5" thickBot="1" x14ac:dyDescent="0.25">
      <c r="B10" s="47" t="s">
        <v>187</v>
      </c>
      <c r="C10" s="46">
        <v>5504</v>
      </c>
      <c r="D10" s="56">
        <f>IF($C$18=0,"",IF(C10/$C$18=0,"",C10/$C$18))</f>
        <v>0.81492448919159022</v>
      </c>
      <c r="E10" s="48">
        <v>3</v>
      </c>
      <c r="G10" s="270" t="s">
        <v>216</v>
      </c>
      <c r="H10" s="271"/>
      <c r="I10" s="271"/>
      <c r="J10" s="272"/>
    </row>
    <row r="11" spans="1:10" ht="13.5" thickBot="1" x14ac:dyDescent="0.25">
      <c r="B11" s="47" t="s">
        <v>188</v>
      </c>
      <c r="C11" s="46">
        <v>250</v>
      </c>
      <c r="D11" s="56">
        <f t="shared" ref="D11:D17" si="0">IF($C$18=0,"",IF(C11/$C$18=0,"",C11/$C$18))</f>
        <v>3.7015102161681968E-2</v>
      </c>
      <c r="E11" s="48">
        <v>3</v>
      </c>
      <c r="G11" s="273"/>
      <c r="H11" s="274"/>
      <c r="I11" s="274"/>
      <c r="J11" s="275"/>
    </row>
    <row r="12" spans="1:10" ht="13.5" thickBot="1" x14ac:dyDescent="0.25">
      <c r="B12" s="47" t="s">
        <v>189</v>
      </c>
      <c r="C12" s="46">
        <v>250</v>
      </c>
      <c r="D12" s="56">
        <f t="shared" si="0"/>
        <v>3.7015102161681968E-2</v>
      </c>
      <c r="E12" s="48">
        <v>50</v>
      </c>
      <c r="G12" s="273"/>
      <c r="H12" s="274"/>
      <c r="I12" s="274"/>
      <c r="J12" s="275"/>
    </row>
    <row r="13" spans="1:10" ht="13.5" thickBot="1" x14ac:dyDescent="0.25">
      <c r="B13" s="47" t="s">
        <v>190</v>
      </c>
      <c r="C13" s="46">
        <v>750</v>
      </c>
      <c r="D13" s="56">
        <f t="shared" si="0"/>
        <v>0.1110453064850459</v>
      </c>
      <c r="E13" s="48">
        <v>0</v>
      </c>
      <c r="G13" s="273"/>
      <c r="H13" s="274"/>
      <c r="I13" s="274"/>
      <c r="J13" s="275"/>
    </row>
    <row r="14" spans="1:10" ht="13.5" thickBot="1" x14ac:dyDescent="0.25">
      <c r="B14" s="47"/>
      <c r="C14" s="46"/>
      <c r="D14" s="56" t="str">
        <f t="shared" si="0"/>
        <v/>
      </c>
      <c r="E14" s="48"/>
      <c r="G14" s="273"/>
      <c r="H14" s="274"/>
      <c r="I14" s="274"/>
      <c r="J14" s="275"/>
    </row>
    <row r="15" spans="1:10" ht="13.5" thickBot="1" x14ac:dyDescent="0.25">
      <c r="B15" s="47"/>
      <c r="C15" s="46"/>
      <c r="D15" s="56" t="str">
        <f t="shared" si="0"/>
        <v/>
      </c>
      <c r="E15" s="48"/>
      <c r="G15" s="273"/>
      <c r="H15" s="274"/>
      <c r="I15" s="274"/>
      <c r="J15" s="275"/>
    </row>
    <row r="16" spans="1:10" ht="13.5" thickBot="1" x14ac:dyDescent="0.25">
      <c r="B16" s="47"/>
      <c r="C16" s="46"/>
      <c r="D16" s="56" t="str">
        <f t="shared" si="0"/>
        <v/>
      </c>
      <c r="E16" s="48"/>
      <c r="G16" s="273"/>
      <c r="H16" s="274"/>
      <c r="I16" s="274"/>
      <c r="J16" s="275"/>
    </row>
    <row r="17" spans="1:12" ht="13.5" thickBot="1" x14ac:dyDescent="0.25">
      <c r="B17" s="47"/>
      <c r="C17" s="46"/>
      <c r="D17" s="56" t="str">
        <f t="shared" si="0"/>
        <v/>
      </c>
      <c r="E17" s="48"/>
      <c r="G17" s="273"/>
      <c r="H17" s="274"/>
      <c r="I17" s="274"/>
      <c r="J17" s="275"/>
    </row>
    <row r="18" spans="1:12" ht="13.5" thickBot="1" x14ac:dyDescent="0.25">
      <c r="B18" s="15" t="s">
        <v>0</v>
      </c>
      <c r="C18" s="7">
        <f>SUM(C10:C17)</f>
        <v>6754</v>
      </c>
      <c r="D18" s="56">
        <f t="shared" ref="D18" si="1">IF($C$18=0,"0",IF(C18/$C$18=0,"",C18/$C$18))</f>
        <v>1</v>
      </c>
      <c r="E18" s="16"/>
      <c r="G18" s="276"/>
      <c r="H18" s="277"/>
      <c r="I18" s="277"/>
      <c r="J18" s="278"/>
    </row>
    <row r="19" spans="1:12" ht="6.75" customHeight="1" x14ac:dyDescent="0.2"/>
    <row r="20" spans="1:12" ht="24" customHeight="1" thickBot="1" x14ac:dyDescent="0.25">
      <c r="A20" s="17"/>
      <c r="B20" s="18" t="s">
        <v>5</v>
      </c>
      <c r="C20" s="19" t="s">
        <v>1</v>
      </c>
      <c r="D20" s="20" t="s">
        <v>8</v>
      </c>
      <c r="E20" s="20" t="s">
        <v>7</v>
      </c>
      <c r="F20" s="60" t="s">
        <v>31</v>
      </c>
      <c r="G20" s="18" t="s">
        <v>26</v>
      </c>
      <c r="H20" s="17" t="s">
        <v>1</v>
      </c>
      <c r="I20" s="20" t="s">
        <v>8</v>
      </c>
      <c r="J20" s="20" t="s">
        <v>9</v>
      </c>
    </row>
    <row r="21" spans="1:12" ht="15" customHeight="1" thickBot="1" x14ac:dyDescent="0.25">
      <c r="B21" s="49" t="s">
        <v>191</v>
      </c>
      <c r="C21" s="57">
        <v>20</v>
      </c>
      <c r="D21" s="69">
        <v>7.2</v>
      </c>
      <c r="E21" s="52">
        <v>38.9</v>
      </c>
      <c r="F21" s="53">
        <v>70</v>
      </c>
      <c r="G21" s="49" t="s">
        <v>208</v>
      </c>
      <c r="H21" s="48"/>
      <c r="I21" s="48">
        <v>4</v>
      </c>
      <c r="J21" s="21">
        <f>IFERROR(D21*E21/I21,"-")</f>
        <v>70.02</v>
      </c>
    </row>
    <row r="22" spans="1:12" ht="15" customHeight="1" thickBot="1" x14ac:dyDescent="0.25">
      <c r="B22" s="49" t="s">
        <v>192</v>
      </c>
      <c r="C22" s="57">
        <v>4</v>
      </c>
      <c r="D22" s="69">
        <v>7.2</v>
      </c>
      <c r="E22" s="52">
        <v>10</v>
      </c>
      <c r="F22" s="53">
        <v>15</v>
      </c>
      <c r="G22" s="49" t="s">
        <v>209</v>
      </c>
      <c r="H22" s="48"/>
      <c r="I22" s="48">
        <v>4</v>
      </c>
      <c r="J22" s="21">
        <f>IFERROR(D22*E22/I22,"-")</f>
        <v>18</v>
      </c>
    </row>
    <row r="23" spans="1:12" s="22" customFormat="1" ht="15" customHeight="1" thickBot="1" x14ac:dyDescent="0.3">
      <c r="B23" s="51" t="s">
        <v>207</v>
      </c>
      <c r="C23" s="57"/>
      <c r="D23" s="69"/>
      <c r="E23" s="52">
        <v>750</v>
      </c>
      <c r="F23" s="53">
        <v>10</v>
      </c>
      <c r="G23" s="51"/>
      <c r="H23" s="57"/>
      <c r="I23" s="57"/>
      <c r="J23" s="23" t="str">
        <f t="shared" ref="J23:J26" si="2">IFERROR(D23*E23/I23,"-")</f>
        <v>-</v>
      </c>
      <c r="L23" s="24"/>
    </row>
    <row r="24" spans="1:12" ht="14.25" customHeight="1" thickBot="1" x14ac:dyDescent="0.25">
      <c r="B24" s="49" t="s">
        <v>182</v>
      </c>
      <c r="C24" s="57"/>
      <c r="D24" s="69"/>
      <c r="E24" s="52"/>
      <c r="F24" s="53"/>
      <c r="G24" s="49"/>
      <c r="H24" s="48"/>
      <c r="I24" s="48"/>
      <c r="J24" s="23" t="str">
        <f t="shared" si="2"/>
        <v>-</v>
      </c>
    </row>
    <row r="25" spans="1:12" ht="14.25" customHeight="1" thickBot="1" x14ac:dyDescent="0.25">
      <c r="B25" s="49" t="s">
        <v>183</v>
      </c>
      <c r="C25" s="57"/>
      <c r="D25" s="69"/>
      <c r="E25" s="52"/>
      <c r="F25" s="53"/>
      <c r="G25" s="49"/>
      <c r="H25" s="48"/>
      <c r="I25" s="48"/>
      <c r="J25" s="23" t="str">
        <f t="shared" si="2"/>
        <v>-</v>
      </c>
    </row>
    <row r="26" spans="1:12" ht="14.25" customHeight="1" thickBot="1" x14ac:dyDescent="0.25">
      <c r="B26" s="49" t="s">
        <v>184</v>
      </c>
      <c r="C26" s="57"/>
      <c r="D26" s="69"/>
      <c r="E26" s="52"/>
      <c r="F26" s="53"/>
      <c r="G26" s="49"/>
      <c r="H26" s="48"/>
      <c r="I26" s="48"/>
      <c r="J26" s="23" t="str">
        <f t="shared" si="2"/>
        <v>-</v>
      </c>
    </row>
    <row r="27" spans="1:12" ht="6.75" customHeight="1" x14ac:dyDescent="0.2">
      <c r="J27" s="25"/>
    </row>
    <row r="28" spans="1:12" ht="23.25" thickBot="1" x14ac:dyDescent="0.25">
      <c r="A28" s="26"/>
      <c r="B28" s="27" t="s">
        <v>17</v>
      </c>
      <c r="C28" s="58" t="s">
        <v>18</v>
      </c>
      <c r="D28" s="28" t="s">
        <v>19</v>
      </c>
      <c r="E28" s="29"/>
      <c r="F28" s="26"/>
      <c r="G28" s="26" t="s">
        <v>27</v>
      </c>
      <c r="H28" s="26"/>
      <c r="I28" s="26"/>
      <c r="J28" s="26"/>
    </row>
    <row r="29" spans="1:12" ht="13.5" thickBot="1" x14ac:dyDescent="0.25">
      <c r="B29" s="54" t="s">
        <v>193</v>
      </c>
      <c r="C29" s="48" t="s">
        <v>195</v>
      </c>
      <c r="D29" s="48" t="s">
        <v>196</v>
      </c>
      <c r="G29" s="295" t="s">
        <v>197</v>
      </c>
      <c r="H29" s="296"/>
      <c r="I29" s="296"/>
      <c r="J29" s="297"/>
    </row>
    <row r="30" spans="1:12" ht="6.75" customHeight="1" x14ac:dyDescent="0.2"/>
    <row r="31" spans="1:12" ht="13.5" thickBot="1" x14ac:dyDescent="0.25">
      <c r="A31" s="30"/>
      <c r="B31" s="31" t="s">
        <v>20</v>
      </c>
      <c r="C31" s="32" t="s">
        <v>21</v>
      </c>
      <c r="D31" s="32" t="s">
        <v>22</v>
      </c>
      <c r="E31" s="32"/>
      <c r="F31" s="30"/>
      <c r="G31" s="30" t="s">
        <v>27</v>
      </c>
      <c r="H31" s="30"/>
      <c r="I31" s="30"/>
      <c r="J31" s="30"/>
    </row>
    <row r="32" spans="1:12" x14ac:dyDescent="0.2">
      <c r="B32" s="49" t="s">
        <v>51</v>
      </c>
      <c r="C32" s="48">
        <v>25</v>
      </c>
      <c r="D32" s="50">
        <v>62</v>
      </c>
      <c r="E32" s="33" t="s">
        <v>30</v>
      </c>
      <c r="G32" s="270" t="s">
        <v>211</v>
      </c>
      <c r="H32" s="271"/>
      <c r="I32" s="271"/>
      <c r="J32" s="272"/>
    </row>
    <row r="33" spans="1:10" x14ac:dyDescent="0.2">
      <c r="B33" s="49" t="s">
        <v>194</v>
      </c>
      <c r="C33" s="48">
        <v>26</v>
      </c>
      <c r="D33" s="55">
        <v>80</v>
      </c>
      <c r="E33" s="33" t="s">
        <v>30</v>
      </c>
      <c r="G33" s="273"/>
      <c r="H33" s="274"/>
      <c r="I33" s="274"/>
      <c r="J33" s="275"/>
    </row>
    <row r="34" spans="1:10" ht="13.5" thickBot="1" x14ac:dyDescent="0.25">
      <c r="B34" s="73" t="s">
        <v>45</v>
      </c>
      <c r="C34" s="74">
        <v>3.7</v>
      </c>
      <c r="D34" s="72" t="s">
        <v>46</v>
      </c>
      <c r="E34" s="8"/>
      <c r="G34" s="276"/>
      <c r="H34" s="277"/>
      <c r="I34" s="277"/>
      <c r="J34" s="278"/>
    </row>
    <row r="35" spans="1:10" ht="6.75" customHeight="1" x14ac:dyDescent="0.2">
      <c r="D35" s="6"/>
    </row>
    <row r="36" spans="1:10" ht="13.5" thickBot="1" x14ac:dyDescent="0.25">
      <c r="A36" s="34"/>
      <c r="B36" s="35" t="s">
        <v>2</v>
      </c>
      <c r="C36" s="34" t="s">
        <v>22</v>
      </c>
      <c r="D36" s="36"/>
      <c r="E36" s="36" t="s">
        <v>28</v>
      </c>
      <c r="F36" s="36"/>
      <c r="G36" s="34" t="s">
        <v>27</v>
      </c>
      <c r="H36" s="34"/>
      <c r="I36" s="34"/>
      <c r="J36" s="34"/>
    </row>
    <row r="37" spans="1:10" ht="13.5" thickBot="1" x14ac:dyDescent="0.25">
      <c r="B37" s="49" t="s">
        <v>36</v>
      </c>
      <c r="C37" s="48">
        <v>62</v>
      </c>
      <c r="D37" s="37" t="s">
        <v>30</v>
      </c>
      <c r="E37" s="46">
        <v>10</v>
      </c>
      <c r="G37" s="270"/>
      <c r="H37" s="271"/>
      <c r="I37" s="271"/>
      <c r="J37" s="272"/>
    </row>
    <row r="38" spans="1:10" ht="13.5" thickBot="1" x14ac:dyDescent="0.25">
      <c r="B38" s="49"/>
      <c r="C38" s="48"/>
      <c r="D38" s="37" t="s">
        <v>30</v>
      </c>
      <c r="E38" s="46"/>
      <c r="G38" s="273"/>
      <c r="H38" s="274"/>
      <c r="I38" s="274"/>
      <c r="J38" s="275"/>
    </row>
    <row r="39" spans="1:10" ht="13.5" thickBot="1" x14ac:dyDescent="0.25">
      <c r="B39" s="49" t="s">
        <v>35</v>
      </c>
      <c r="C39" s="48">
        <v>62</v>
      </c>
      <c r="D39" s="37" t="s">
        <v>30</v>
      </c>
      <c r="E39" s="46">
        <v>10</v>
      </c>
      <c r="G39" s="273"/>
      <c r="H39" s="274"/>
      <c r="I39" s="274"/>
      <c r="J39" s="275"/>
    </row>
    <row r="40" spans="1:10" ht="13.5" thickBot="1" x14ac:dyDescent="0.25">
      <c r="B40" s="49" t="s">
        <v>180</v>
      </c>
      <c r="C40" s="48">
        <v>72</v>
      </c>
      <c r="D40" s="37" t="s">
        <v>181</v>
      </c>
      <c r="E40" s="46">
        <v>45</v>
      </c>
      <c r="G40" s="273"/>
      <c r="H40" s="274"/>
      <c r="I40" s="274"/>
      <c r="J40" s="275"/>
    </row>
    <row r="41" spans="1:10" ht="13.5" thickBot="1" x14ac:dyDescent="0.25">
      <c r="B41" s="49" t="s">
        <v>24</v>
      </c>
      <c r="C41" s="48">
        <v>78</v>
      </c>
      <c r="D41" s="37" t="s">
        <v>30</v>
      </c>
      <c r="E41" s="46">
        <v>5</v>
      </c>
      <c r="G41" s="276"/>
      <c r="H41" s="277"/>
      <c r="I41" s="277"/>
      <c r="J41" s="278"/>
    </row>
    <row r="42" spans="1:10" ht="6.75" customHeight="1" x14ac:dyDescent="0.2"/>
    <row r="43" spans="1:10" ht="13.5" thickBot="1" x14ac:dyDescent="0.25">
      <c r="A43" s="38"/>
      <c r="B43" s="39" t="s">
        <v>49</v>
      </c>
      <c r="C43" s="40"/>
      <c r="D43" s="40"/>
      <c r="E43" s="38"/>
      <c r="F43" s="40"/>
      <c r="G43" s="38" t="s">
        <v>27</v>
      </c>
      <c r="H43" s="38"/>
      <c r="I43" s="38"/>
      <c r="J43" s="38"/>
    </row>
    <row r="44" spans="1:10" x14ac:dyDescent="0.2">
      <c r="B44" s="49" t="s">
        <v>50</v>
      </c>
      <c r="C44" s="48">
        <v>31</v>
      </c>
      <c r="D44" s="4" t="s">
        <v>21</v>
      </c>
      <c r="G44" s="270"/>
      <c r="H44" s="271"/>
      <c r="I44" s="271"/>
      <c r="J44" s="272"/>
    </row>
    <row r="45" spans="1:10" ht="13.5" thickBot="1" x14ac:dyDescent="0.25">
      <c r="B45" s="49" t="s">
        <v>212</v>
      </c>
      <c r="C45" s="48">
        <v>1055</v>
      </c>
      <c r="G45" s="276"/>
      <c r="H45" s="277"/>
      <c r="I45" s="277"/>
      <c r="J45" s="278"/>
    </row>
    <row r="46" spans="1:10" ht="6.75" customHeight="1" x14ac:dyDescent="0.2">
      <c r="C46" s="6"/>
    </row>
    <row r="47" spans="1:10" ht="13.5" thickBot="1" x14ac:dyDescent="0.25">
      <c r="A47" s="41"/>
      <c r="B47" s="42" t="s">
        <v>3</v>
      </c>
      <c r="C47" s="294" t="s">
        <v>29</v>
      </c>
      <c r="D47" s="294"/>
      <c r="E47" s="41"/>
      <c r="F47" s="264"/>
      <c r="G47" s="41" t="s">
        <v>27</v>
      </c>
      <c r="H47" s="41"/>
      <c r="I47" s="41"/>
      <c r="J47" s="41"/>
    </row>
    <row r="48" spans="1:10" ht="13.5" thickBot="1" x14ac:dyDescent="0.25">
      <c r="B48" s="43" t="s">
        <v>25</v>
      </c>
      <c r="C48" s="292">
        <v>90</v>
      </c>
      <c r="D48" s="293"/>
      <c r="G48" s="270" t="s">
        <v>42</v>
      </c>
      <c r="H48" s="271"/>
      <c r="I48" s="271"/>
      <c r="J48" s="272"/>
    </row>
    <row r="49" spans="1:15" ht="13.5" thickBot="1" x14ac:dyDescent="0.25">
      <c r="A49" s="5"/>
      <c r="C49" s="291" t="s">
        <v>34</v>
      </c>
      <c r="D49" s="291"/>
      <c r="G49" s="273"/>
      <c r="H49" s="274"/>
      <c r="I49" s="274"/>
      <c r="J49" s="275"/>
    </row>
    <row r="50" spans="1:15" ht="13.5" thickBot="1" x14ac:dyDescent="0.25">
      <c r="B50" s="43" t="str">
        <f t="shared" ref="B50:B55" si="3">IF(G21="",IF(B21="","",B21),G21)</f>
        <v xml:space="preserve"> a. Hallertau Tradition</v>
      </c>
      <c r="C50" s="280">
        <f>IF(F21="","-",$C$48-F21)</f>
        <v>20</v>
      </c>
      <c r="D50" s="281"/>
      <c r="G50" s="273"/>
      <c r="H50" s="274"/>
      <c r="I50" s="274"/>
      <c r="J50" s="275"/>
    </row>
    <row r="51" spans="1:15" ht="13.5" thickBot="1" x14ac:dyDescent="0.25">
      <c r="B51" s="43" t="str">
        <f t="shared" si="3"/>
        <v xml:space="preserve"> b. Hallertau Tradition</v>
      </c>
      <c r="C51" s="280">
        <f>IF(F22=F21,IF(F22="","-","samen met vorige"),IF(F22="",IF(SUM($C$50:C50)=$C$48,"-","Resttijd "&amp;$C$48-SUM($C$50:C50)),F21-F22))</f>
        <v>55</v>
      </c>
      <c r="D51" s="281"/>
      <c r="G51" s="273"/>
      <c r="H51" s="274"/>
      <c r="I51" s="274"/>
      <c r="J51" s="275"/>
    </row>
    <row r="52" spans="1:15" ht="13.5" thickBot="1" x14ac:dyDescent="0.25">
      <c r="B52" s="43" t="str">
        <f t="shared" si="3"/>
        <v>c kristalsuiker</v>
      </c>
      <c r="C52" s="280">
        <f>IF(F23=F22,IF(F23="","-","samen met vorige"),IF(F23="",IF(SUM($C$50:C51)=$C$48,"-","Resttijd "&amp;$C$48-SUM($C$50:C51)),F22-F23))</f>
        <v>5</v>
      </c>
      <c r="D52" s="281"/>
      <c r="G52" s="273"/>
      <c r="H52" s="274"/>
      <c r="I52" s="274"/>
      <c r="J52" s="275"/>
      <c r="L52" s="279"/>
      <c r="M52" s="279"/>
      <c r="N52" s="279"/>
      <c r="O52" s="279"/>
    </row>
    <row r="53" spans="1:15" ht="13.5" thickBot="1" x14ac:dyDescent="0.25">
      <c r="B53" s="43" t="str">
        <f t="shared" si="3"/>
        <v>d</v>
      </c>
      <c r="C53" s="280" t="str">
        <f>IF(F24=F23,IF(F24="","-","samen met vorige"),IF(F24="",IF(SUM($C$50:C52)=$C$48,"-","Resttijd "&amp;$C$48-SUM($C$50:C52)),F23-F24))</f>
        <v>Resttijd 10</v>
      </c>
      <c r="D53" s="281"/>
      <c r="G53" s="273"/>
      <c r="H53" s="274"/>
      <c r="I53" s="274"/>
      <c r="J53" s="275"/>
    </row>
    <row r="54" spans="1:15" ht="13.5" thickBot="1" x14ac:dyDescent="0.25">
      <c r="B54" s="43" t="str">
        <f t="shared" si="3"/>
        <v>e</v>
      </c>
      <c r="C54" s="280" t="str">
        <f>IF(F25=F24,IF(F25="","-","samen met vorige"),IF(F25="",IF(SUM($C$50:C53)=$C$48,"-","Resttijd "&amp;$C$48-SUM($C$50:C53)),F24-F25))</f>
        <v>-</v>
      </c>
      <c r="D54" s="281"/>
      <c r="G54" s="273"/>
      <c r="H54" s="274"/>
      <c r="I54" s="274"/>
      <c r="J54" s="275"/>
    </row>
    <row r="55" spans="1:15" ht="13.5" thickBot="1" x14ac:dyDescent="0.25">
      <c r="B55" s="43" t="str">
        <f t="shared" si="3"/>
        <v>f</v>
      </c>
      <c r="C55" s="280" t="str">
        <f>IF(F26=F25,IF(F26="","-","samen met vorige"),IF(F26="",IF(SUM($C$50:C54)=$C$48,"-","Resttijd "&amp;$C$48-SUM($C$50:C54)),F25-F26))</f>
        <v>-</v>
      </c>
      <c r="D55" s="281"/>
      <c r="G55" s="273"/>
      <c r="H55" s="274"/>
      <c r="I55" s="274"/>
      <c r="J55" s="275"/>
    </row>
    <row r="56" spans="1:15" ht="13.5" thickBot="1" x14ac:dyDescent="0.25">
      <c r="B56" s="70"/>
      <c r="C56" s="280" t="str">
        <f>IF(F27=F26,IF(F27="","-","samen met vorige"),IF(F27="",IF(SUM($C$50:C55)=$C$48,"-","Resttijd "&amp;$C$48-SUM($C$50:C55)),F26-F27))</f>
        <v>-</v>
      </c>
      <c r="D56" s="281"/>
      <c r="G56" s="276"/>
      <c r="H56" s="277"/>
      <c r="I56" s="277"/>
      <c r="J56" s="278"/>
    </row>
    <row r="57" spans="1:15" ht="6" customHeight="1" x14ac:dyDescent="0.2">
      <c r="B57" s="44"/>
      <c r="C57" s="45"/>
      <c r="D57" s="45"/>
    </row>
    <row r="58" spans="1:15" x14ac:dyDescent="0.2">
      <c r="A58" s="59"/>
      <c r="B58" s="61" t="s">
        <v>37</v>
      </c>
      <c r="C58" s="59"/>
      <c r="D58" s="59"/>
      <c r="E58" s="59"/>
      <c r="F58" s="59"/>
      <c r="G58" s="59"/>
      <c r="H58" s="59"/>
      <c r="I58" s="59"/>
      <c r="J58" s="59"/>
    </row>
    <row r="59" spans="1:15" x14ac:dyDescent="0.2">
      <c r="B59" s="65" t="s">
        <v>42</v>
      </c>
      <c r="C59" s="67" t="s">
        <v>43</v>
      </c>
      <c r="D59" s="262">
        <v>1</v>
      </c>
      <c r="E59" s="282" t="s">
        <v>48</v>
      </c>
      <c r="F59" s="282"/>
    </row>
    <row r="60" spans="1:15" x14ac:dyDescent="0.2">
      <c r="D60" s="76">
        <v>6</v>
      </c>
      <c r="E60" s="77">
        <v>21</v>
      </c>
      <c r="F60" s="75">
        <v>6</v>
      </c>
      <c r="G60" s="62" t="s">
        <v>39</v>
      </c>
      <c r="H60" s="49"/>
    </row>
    <row r="61" spans="1:15" x14ac:dyDescent="0.2">
      <c r="C61" s="283" t="s">
        <v>47</v>
      </c>
      <c r="D61" s="283"/>
      <c r="E61" s="283"/>
      <c r="F61" s="283"/>
      <c r="G61" s="63" t="s">
        <v>38</v>
      </c>
      <c r="H61" s="49">
        <v>5</v>
      </c>
      <c r="I61" s="64" t="s">
        <v>7</v>
      </c>
    </row>
    <row r="62" spans="1:15" ht="15" customHeight="1" x14ac:dyDescent="0.2">
      <c r="C62" s="68" t="str">
        <f>IF(H1="","",H1)</f>
        <v/>
      </c>
      <c r="D62" s="265"/>
      <c r="E62" s="265"/>
      <c r="F62" s="266"/>
    </row>
    <row r="63" spans="1:15" x14ac:dyDescent="0.2">
      <c r="E63" s="71" t="s">
        <v>40</v>
      </c>
      <c r="F63" s="71" t="s">
        <v>41</v>
      </c>
    </row>
    <row r="64" spans="1:15" ht="6" customHeight="1" x14ac:dyDescent="0.2"/>
    <row r="65" spans="1:10" x14ac:dyDescent="0.2">
      <c r="A65" s="269" t="s">
        <v>210</v>
      </c>
      <c r="B65" s="269"/>
      <c r="C65" s="269"/>
      <c r="D65" s="269"/>
      <c r="E65" s="269"/>
      <c r="F65" s="269"/>
      <c r="G65" s="269"/>
      <c r="H65" s="269"/>
      <c r="I65" s="269"/>
      <c r="J65" s="269"/>
    </row>
    <row r="67" spans="1:10" x14ac:dyDescent="0.2">
      <c r="D67" s="262"/>
      <c r="E67" s="263"/>
      <c r="F67" s="66"/>
    </row>
  </sheetData>
  <sheetProtection algorithmName="SHA-512" hashValue="c2Ep60DZpZntuMO7RY0wMrdtdBjM0rLFltYpwVZAmOWwkYcijjI1Sw6rCfNIOUgyhui2iApNamJezlxWRZbweQ==" saltValue="1JzXAxKsn9MIfWFMN009Ng==" spinCount="100000" sheet="1" objects="1" scenarios="1"/>
  <mergeCells count="23">
    <mergeCell ref="H1:J1"/>
    <mergeCell ref="E1:F1"/>
    <mergeCell ref="B1:C1"/>
    <mergeCell ref="G10:J18"/>
    <mergeCell ref="C49:D49"/>
    <mergeCell ref="C48:D48"/>
    <mergeCell ref="C47:D47"/>
    <mergeCell ref="G32:J34"/>
    <mergeCell ref="G29:J29"/>
    <mergeCell ref="A65:J65"/>
    <mergeCell ref="G37:J41"/>
    <mergeCell ref="G44:J45"/>
    <mergeCell ref="G48:J56"/>
    <mergeCell ref="L52:O52"/>
    <mergeCell ref="C56:D56"/>
    <mergeCell ref="C50:D50"/>
    <mergeCell ref="C51:D51"/>
    <mergeCell ref="C52:D52"/>
    <mergeCell ref="C55:D55"/>
    <mergeCell ref="C53:D53"/>
    <mergeCell ref="C54:D54"/>
    <mergeCell ref="E59:F59"/>
    <mergeCell ref="C61:F61"/>
  </mergeCells>
  <pageMargins left="0.23622047244094491" right="0.23622047244094491" top="0.19685039370078741" bottom="0.35433070866141736" header="0.31496062992125984" footer="0.31496062992125984"/>
  <pageSetup paperSize="9" scale="9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59"/>
  <sheetViews>
    <sheetView zoomScaleNormal="100" workbookViewId="0">
      <selection activeCell="G14" sqref="G14"/>
    </sheetView>
  </sheetViews>
  <sheetFormatPr defaultRowHeight="16.5" x14ac:dyDescent="0.3"/>
  <cols>
    <col min="1" max="1" width="3.42578125" style="110" customWidth="1"/>
    <col min="2" max="3" width="9.140625" style="110"/>
    <col min="4" max="4" width="11.140625" style="110" customWidth="1"/>
    <col min="5" max="10" width="9.140625" style="110"/>
    <col min="11" max="11" width="10.28515625" style="110" customWidth="1"/>
    <col min="12" max="12" width="9.140625" style="110"/>
    <col min="13" max="13" width="9.7109375" style="110" customWidth="1"/>
  </cols>
  <sheetData>
    <row r="1" spans="1:13" ht="19.5" x14ac:dyDescent="0.4">
      <c r="A1" s="237" t="s">
        <v>52</v>
      </c>
      <c r="B1" s="238"/>
      <c r="C1" s="238"/>
      <c r="D1" s="238"/>
      <c r="E1" s="238"/>
      <c r="F1" s="239"/>
      <c r="G1" s="244" t="s">
        <v>171</v>
      </c>
      <c r="H1" s="245"/>
      <c r="I1" s="245"/>
      <c r="J1" s="201" t="s">
        <v>172</v>
      </c>
      <c r="K1" s="246"/>
      <c r="L1" s="246"/>
      <c r="M1" s="247"/>
    </row>
    <row r="2" spans="1:13" ht="20.25" thickBot="1" x14ac:dyDescent="0.45">
      <c r="A2" s="240"/>
      <c r="B2" s="241"/>
      <c r="C2" s="241"/>
      <c r="D2" s="241"/>
      <c r="E2" s="241"/>
      <c r="F2" s="242"/>
      <c r="G2" s="248"/>
      <c r="H2" s="248"/>
      <c r="I2" s="248"/>
      <c r="J2" s="249" t="s">
        <v>173</v>
      </c>
      <c r="K2" s="250"/>
      <c r="L2" s="250"/>
      <c r="M2" s="251"/>
    </row>
    <row r="3" spans="1:13" ht="19.5" x14ac:dyDescent="0.4">
      <c r="A3" s="252" t="s">
        <v>60</v>
      </c>
      <c r="B3" s="253"/>
      <c r="C3" s="253"/>
      <c r="D3" s="254"/>
      <c r="E3" s="255"/>
      <c r="F3" s="255"/>
      <c r="G3" s="255"/>
      <c r="H3" s="255"/>
      <c r="I3" s="255"/>
      <c r="J3" s="255"/>
      <c r="K3" s="255"/>
      <c r="L3" s="255"/>
      <c r="M3" s="256"/>
    </row>
    <row r="4" spans="1:13" ht="19.5" x14ac:dyDescent="0.4">
      <c r="A4" s="243">
        <v>1</v>
      </c>
      <c r="B4" s="89" t="s">
        <v>59</v>
      </c>
      <c r="C4" s="89"/>
      <c r="D4" s="78"/>
      <c r="E4" s="114" t="s">
        <v>168</v>
      </c>
      <c r="F4" s="199" t="s">
        <v>143</v>
      </c>
      <c r="G4" s="199" t="s">
        <v>144</v>
      </c>
      <c r="H4" s="199" t="s">
        <v>145</v>
      </c>
      <c r="I4" s="200" t="s">
        <v>105</v>
      </c>
      <c r="J4" s="202"/>
      <c r="K4" s="203"/>
      <c r="L4" s="203"/>
      <c r="M4" s="204"/>
    </row>
    <row r="5" spans="1:13" ht="19.5" x14ac:dyDescent="0.4">
      <c r="A5" s="183">
        <v>2</v>
      </c>
      <c r="B5" s="103" t="s">
        <v>55</v>
      </c>
      <c r="C5" s="103"/>
      <c r="D5" s="104"/>
      <c r="E5" s="135" t="s">
        <v>146</v>
      </c>
      <c r="F5" s="111"/>
      <c r="G5" s="135" t="s">
        <v>147</v>
      </c>
      <c r="H5" s="111"/>
      <c r="I5" s="120" t="s">
        <v>148</v>
      </c>
      <c r="J5" s="120" t="s">
        <v>149</v>
      </c>
      <c r="K5" s="135" t="s">
        <v>105</v>
      </c>
      <c r="L5" s="112"/>
      <c r="M5" s="185"/>
    </row>
    <row r="6" spans="1:13" ht="19.5" x14ac:dyDescent="0.4">
      <c r="A6" s="183">
        <v>3</v>
      </c>
      <c r="B6" s="103" t="s">
        <v>57</v>
      </c>
      <c r="C6" s="103"/>
      <c r="D6" s="104"/>
      <c r="E6" s="120" t="s">
        <v>150</v>
      </c>
      <c r="F6" s="120" t="s">
        <v>151</v>
      </c>
      <c r="G6" s="115" t="s">
        <v>152</v>
      </c>
      <c r="H6" s="120" t="s">
        <v>153</v>
      </c>
      <c r="I6" s="120" t="s">
        <v>154</v>
      </c>
      <c r="J6" s="136" t="s">
        <v>155</v>
      </c>
      <c r="K6" s="112" t="s">
        <v>156</v>
      </c>
      <c r="L6" s="108"/>
      <c r="M6" s="184"/>
    </row>
    <row r="7" spans="1:13" ht="19.5" x14ac:dyDescent="0.4">
      <c r="A7" s="183">
        <v>4</v>
      </c>
      <c r="B7" s="137" t="s">
        <v>157</v>
      </c>
      <c r="C7" s="103"/>
      <c r="D7" s="104"/>
      <c r="E7" s="135" t="s">
        <v>159</v>
      </c>
      <c r="F7" s="111"/>
      <c r="G7" s="120" t="s">
        <v>160</v>
      </c>
      <c r="H7" s="120" t="s">
        <v>161</v>
      </c>
      <c r="I7" s="135" t="s">
        <v>162</v>
      </c>
      <c r="J7" s="111"/>
      <c r="K7" s="112" t="s">
        <v>105</v>
      </c>
      <c r="L7" s="108"/>
      <c r="M7" s="184"/>
    </row>
    <row r="8" spans="1:13" ht="20.25" thickBot="1" x14ac:dyDescent="0.45">
      <c r="A8" s="186">
        <v>5</v>
      </c>
      <c r="B8" s="148" t="s">
        <v>158</v>
      </c>
      <c r="C8" s="149"/>
      <c r="D8" s="150"/>
      <c r="E8" s="151" t="s">
        <v>163</v>
      </c>
      <c r="F8" s="152" t="s">
        <v>164</v>
      </c>
      <c r="G8" s="152" t="s">
        <v>165</v>
      </c>
      <c r="H8" s="152" t="s">
        <v>166</v>
      </c>
      <c r="I8" s="153" t="s">
        <v>167</v>
      </c>
      <c r="J8" s="156"/>
      <c r="K8" s="154" t="s">
        <v>105</v>
      </c>
      <c r="L8" s="155"/>
      <c r="M8" s="187"/>
    </row>
    <row r="9" spans="1:13" ht="19.5" x14ac:dyDescent="0.4">
      <c r="A9" s="188" t="s">
        <v>176</v>
      </c>
      <c r="B9" s="116"/>
      <c r="C9" s="87"/>
      <c r="D9" s="100"/>
      <c r="E9" s="84" t="s">
        <v>177</v>
      </c>
      <c r="F9" s="84"/>
      <c r="G9" s="84"/>
      <c r="H9" s="147" t="s">
        <v>119</v>
      </c>
      <c r="I9" s="84"/>
      <c r="J9" s="85"/>
      <c r="K9" s="116"/>
      <c r="L9" s="116"/>
      <c r="M9" s="207"/>
    </row>
    <row r="10" spans="1:13" ht="19.5" x14ac:dyDescent="0.4">
      <c r="A10" s="147"/>
      <c r="B10" s="105" t="s">
        <v>120</v>
      </c>
      <c r="C10" s="87"/>
      <c r="D10" s="100"/>
      <c r="E10" s="79" t="s">
        <v>72</v>
      </c>
      <c r="F10" s="91" t="s">
        <v>73</v>
      </c>
      <c r="G10" s="79" t="s">
        <v>74</v>
      </c>
      <c r="H10" s="140" t="s">
        <v>72</v>
      </c>
      <c r="I10" s="91" t="s">
        <v>73</v>
      </c>
      <c r="J10" s="80" t="s">
        <v>74</v>
      </c>
      <c r="K10" s="106" t="s">
        <v>121</v>
      </c>
      <c r="L10" s="208"/>
      <c r="M10" s="209"/>
    </row>
    <row r="11" spans="1:13" ht="15.75" customHeight="1" x14ac:dyDescent="0.35">
      <c r="A11" s="188">
        <v>1</v>
      </c>
      <c r="B11" s="123" t="s">
        <v>133</v>
      </c>
      <c r="C11" s="124"/>
      <c r="D11" s="125"/>
      <c r="E11" s="126"/>
      <c r="F11" s="126"/>
      <c r="G11" s="138"/>
      <c r="H11" s="141"/>
      <c r="I11" s="126"/>
      <c r="J11" s="126"/>
      <c r="K11" s="127" t="s">
        <v>76</v>
      </c>
      <c r="L11" s="128"/>
      <c r="M11" s="142"/>
    </row>
    <row r="12" spans="1:13" ht="15" customHeight="1" x14ac:dyDescent="0.35">
      <c r="A12" s="188"/>
      <c r="B12" s="123" t="s">
        <v>134</v>
      </c>
      <c r="C12" s="124"/>
      <c r="D12" s="125"/>
      <c r="E12" s="126"/>
      <c r="F12" s="126"/>
      <c r="G12" s="138"/>
      <c r="H12" s="141"/>
      <c r="I12" s="126"/>
      <c r="J12" s="126"/>
      <c r="K12" s="127" t="s">
        <v>77</v>
      </c>
      <c r="L12" s="128"/>
      <c r="M12" s="142"/>
    </row>
    <row r="13" spans="1:13" ht="15" customHeight="1" x14ac:dyDescent="0.35">
      <c r="A13" s="188"/>
      <c r="B13" s="123" t="s">
        <v>94</v>
      </c>
      <c r="C13" s="124"/>
      <c r="D13" s="125"/>
      <c r="E13" s="126"/>
      <c r="F13" s="126"/>
      <c r="G13" s="138"/>
      <c r="H13" s="141"/>
      <c r="I13" s="126"/>
      <c r="J13" s="126"/>
      <c r="K13" s="127" t="s">
        <v>78</v>
      </c>
      <c r="L13" s="128"/>
      <c r="M13" s="142"/>
    </row>
    <row r="14" spans="1:13" ht="15" customHeight="1" x14ac:dyDescent="0.35">
      <c r="A14" s="188"/>
      <c r="B14" s="129" t="s">
        <v>135</v>
      </c>
      <c r="C14" s="130"/>
      <c r="D14" s="131"/>
      <c r="E14" s="132"/>
      <c r="F14" s="132"/>
      <c r="G14" s="139"/>
      <c r="H14" s="143"/>
      <c r="I14" s="132"/>
      <c r="J14" s="132"/>
      <c r="K14" s="133" t="s">
        <v>79</v>
      </c>
      <c r="L14" s="134"/>
      <c r="M14" s="144"/>
    </row>
    <row r="15" spans="1:13" ht="15" customHeight="1" x14ac:dyDescent="0.35">
      <c r="A15" s="188"/>
      <c r="B15" s="123" t="s">
        <v>95</v>
      </c>
      <c r="C15" s="124"/>
      <c r="D15" s="125"/>
      <c r="E15" s="126"/>
      <c r="F15" s="126"/>
      <c r="G15" s="138"/>
      <c r="H15" s="141"/>
      <c r="I15" s="126"/>
      <c r="J15" s="126"/>
      <c r="K15" s="127" t="s">
        <v>80</v>
      </c>
      <c r="L15" s="128"/>
      <c r="M15" s="142"/>
    </row>
    <row r="16" spans="1:13" ht="15.75" customHeight="1" x14ac:dyDescent="0.35">
      <c r="A16" s="188"/>
      <c r="B16" s="123" t="s">
        <v>130</v>
      </c>
      <c r="C16" s="124"/>
      <c r="D16" s="125"/>
      <c r="E16" s="126"/>
      <c r="F16" s="126"/>
      <c r="G16" s="138"/>
      <c r="H16" s="141"/>
      <c r="I16" s="126"/>
      <c r="J16" s="126"/>
      <c r="K16" s="127" t="s">
        <v>81</v>
      </c>
      <c r="L16" s="128"/>
      <c r="M16" s="142"/>
    </row>
    <row r="17" spans="1:13" ht="15" customHeight="1" x14ac:dyDescent="0.35">
      <c r="A17" s="188"/>
      <c r="B17" s="123" t="s">
        <v>131</v>
      </c>
      <c r="C17" s="124"/>
      <c r="D17" s="125"/>
      <c r="E17" s="126"/>
      <c r="F17" s="126"/>
      <c r="G17" s="138"/>
      <c r="H17" s="141"/>
      <c r="I17" s="126"/>
      <c r="J17" s="126"/>
      <c r="K17" s="127" t="s">
        <v>82</v>
      </c>
      <c r="L17" s="128"/>
      <c r="M17" s="142"/>
    </row>
    <row r="18" spans="1:13" ht="14.25" customHeight="1" x14ac:dyDescent="0.35">
      <c r="A18" s="188"/>
      <c r="B18" s="123" t="s">
        <v>136</v>
      </c>
      <c r="C18" s="124"/>
      <c r="D18" s="125"/>
      <c r="E18" s="126"/>
      <c r="F18" s="126"/>
      <c r="G18" s="138"/>
      <c r="H18" s="141"/>
      <c r="I18" s="126"/>
      <c r="J18" s="126"/>
      <c r="K18" s="127" t="s">
        <v>83</v>
      </c>
      <c r="L18" s="128"/>
      <c r="M18" s="142"/>
    </row>
    <row r="19" spans="1:13" ht="14.25" customHeight="1" x14ac:dyDescent="0.35">
      <c r="A19" s="188"/>
      <c r="B19" s="123" t="s">
        <v>132</v>
      </c>
      <c r="C19" s="124"/>
      <c r="D19" s="125"/>
      <c r="E19" s="126"/>
      <c r="F19" s="126"/>
      <c r="G19" s="138"/>
      <c r="H19" s="141"/>
      <c r="I19" s="126"/>
      <c r="J19" s="126"/>
      <c r="K19" s="127" t="s">
        <v>84</v>
      </c>
      <c r="L19" s="128"/>
      <c r="M19" s="142"/>
    </row>
    <row r="20" spans="1:13" ht="14.25" customHeight="1" x14ac:dyDescent="0.35">
      <c r="A20" s="188"/>
      <c r="B20" s="123" t="s">
        <v>137</v>
      </c>
      <c r="C20" s="124"/>
      <c r="D20" s="125"/>
      <c r="E20" s="126"/>
      <c r="F20" s="126"/>
      <c r="G20" s="138"/>
      <c r="H20" s="141"/>
      <c r="I20" s="126"/>
      <c r="J20" s="126"/>
      <c r="K20" s="127" t="s">
        <v>85</v>
      </c>
      <c r="L20" s="128"/>
      <c r="M20" s="142"/>
    </row>
    <row r="21" spans="1:13" ht="14.25" customHeight="1" x14ac:dyDescent="0.35">
      <c r="A21" s="188"/>
      <c r="B21" s="123" t="s">
        <v>138</v>
      </c>
      <c r="C21" s="124"/>
      <c r="D21" s="125"/>
      <c r="E21" s="126"/>
      <c r="F21" s="126"/>
      <c r="G21" s="138"/>
      <c r="H21" s="141"/>
      <c r="I21" s="126"/>
      <c r="J21" s="126"/>
      <c r="K21" s="127" t="s">
        <v>86</v>
      </c>
      <c r="L21" s="128"/>
      <c r="M21" s="142"/>
    </row>
    <row r="22" spans="1:13" ht="15.75" customHeight="1" x14ac:dyDescent="0.35">
      <c r="A22" s="188"/>
      <c r="B22" s="123" t="s">
        <v>96</v>
      </c>
      <c r="C22" s="124"/>
      <c r="D22" s="125"/>
      <c r="E22" s="126"/>
      <c r="F22" s="126"/>
      <c r="G22" s="138"/>
      <c r="H22" s="141"/>
      <c r="I22" s="126"/>
      <c r="J22" s="126"/>
      <c r="K22" s="127" t="s">
        <v>87</v>
      </c>
      <c r="L22" s="128"/>
      <c r="M22" s="142"/>
    </row>
    <row r="23" spans="1:13" ht="15" customHeight="1" x14ac:dyDescent="0.35">
      <c r="A23" s="188"/>
      <c r="B23" s="123" t="s">
        <v>139</v>
      </c>
      <c r="C23" s="124"/>
      <c r="D23" s="125"/>
      <c r="E23" s="126"/>
      <c r="F23" s="126"/>
      <c r="G23" s="138"/>
      <c r="H23" s="141"/>
      <c r="I23" s="126"/>
      <c r="J23" s="126"/>
      <c r="K23" s="127" t="s">
        <v>88</v>
      </c>
      <c r="L23" s="128"/>
      <c r="M23" s="142"/>
    </row>
    <row r="24" spans="1:13" ht="15" customHeight="1" x14ac:dyDescent="0.35">
      <c r="A24" s="188"/>
      <c r="B24" s="123" t="s">
        <v>142</v>
      </c>
      <c r="C24" s="124"/>
      <c r="D24" s="125"/>
      <c r="E24" s="126"/>
      <c r="F24" s="126"/>
      <c r="G24" s="138"/>
      <c r="H24" s="141"/>
      <c r="I24" s="126"/>
      <c r="J24" s="126"/>
      <c r="K24" s="127" t="s">
        <v>89</v>
      </c>
      <c r="L24" s="128"/>
      <c r="M24" s="142"/>
    </row>
    <row r="25" spans="1:13" ht="14.25" customHeight="1" x14ac:dyDescent="0.35">
      <c r="A25" s="188"/>
      <c r="B25" s="123" t="s">
        <v>98</v>
      </c>
      <c r="C25" s="124"/>
      <c r="D25" s="125"/>
      <c r="E25" s="126"/>
      <c r="F25" s="126"/>
      <c r="G25" s="138"/>
      <c r="H25" s="141"/>
      <c r="I25" s="126"/>
      <c r="J25" s="126"/>
      <c r="K25" s="127" t="s">
        <v>90</v>
      </c>
      <c r="L25" s="128"/>
      <c r="M25" s="142"/>
    </row>
    <row r="26" spans="1:13" ht="14.25" customHeight="1" x14ac:dyDescent="0.35">
      <c r="A26" s="188"/>
      <c r="B26" s="123" t="s">
        <v>140</v>
      </c>
      <c r="C26" s="124"/>
      <c r="D26" s="125"/>
      <c r="E26" s="126"/>
      <c r="F26" s="126"/>
      <c r="G26" s="138"/>
      <c r="H26" s="141"/>
      <c r="I26" s="126"/>
      <c r="J26" s="126"/>
      <c r="K26" s="127" t="s">
        <v>91</v>
      </c>
      <c r="L26" s="128"/>
      <c r="M26" s="142"/>
    </row>
    <row r="27" spans="1:13" ht="15.75" customHeight="1" x14ac:dyDescent="0.35">
      <c r="A27" s="188"/>
      <c r="B27" s="123" t="s">
        <v>99</v>
      </c>
      <c r="C27" s="124"/>
      <c r="D27" s="125"/>
      <c r="E27" s="126"/>
      <c r="F27" s="126"/>
      <c r="G27" s="138"/>
      <c r="H27" s="141"/>
      <c r="I27" s="126"/>
      <c r="J27" s="126"/>
      <c r="K27" s="127" t="s">
        <v>92</v>
      </c>
      <c r="L27" s="128"/>
      <c r="M27" s="142"/>
    </row>
    <row r="28" spans="1:13" ht="15" customHeight="1" thickBot="1" x14ac:dyDescent="0.4">
      <c r="A28" s="189"/>
      <c r="B28" s="157" t="s">
        <v>141</v>
      </c>
      <c r="C28" s="158"/>
      <c r="D28" s="159"/>
      <c r="E28" s="146"/>
      <c r="F28" s="146"/>
      <c r="G28" s="160"/>
      <c r="H28" s="145"/>
      <c r="I28" s="146"/>
      <c r="J28" s="132"/>
      <c r="K28" s="257" t="s">
        <v>93</v>
      </c>
      <c r="L28" s="258"/>
      <c r="M28" s="259"/>
    </row>
    <row r="29" spans="1:13" ht="18.75" thickBot="1" x14ac:dyDescent="0.4">
      <c r="A29" s="190">
        <v>2</v>
      </c>
      <c r="B29" s="86" t="s">
        <v>97</v>
      </c>
      <c r="C29" s="87"/>
      <c r="D29" s="88"/>
      <c r="E29" s="235" t="s">
        <v>169</v>
      </c>
      <c r="F29" s="235" t="s">
        <v>101</v>
      </c>
      <c r="G29" s="235" t="s">
        <v>102</v>
      </c>
      <c r="H29" s="235" t="s">
        <v>103</v>
      </c>
      <c r="I29" s="236" t="s">
        <v>106</v>
      </c>
      <c r="J29" s="261" t="s">
        <v>179</v>
      </c>
      <c r="K29" s="260"/>
      <c r="L29" s="172" t="s">
        <v>178</v>
      </c>
      <c r="M29" s="212" t="s">
        <v>104</v>
      </c>
    </row>
    <row r="30" spans="1:13" ht="18.75" thickBot="1" x14ac:dyDescent="0.4">
      <c r="A30" s="161">
        <v>3</v>
      </c>
      <c r="B30" s="162" t="s">
        <v>65</v>
      </c>
      <c r="C30" s="163"/>
      <c r="D30" s="164"/>
      <c r="E30" s="165"/>
      <c r="F30" s="166"/>
      <c r="G30" s="166"/>
      <c r="H30" s="166"/>
      <c r="I30" s="166"/>
      <c r="J30" s="261" t="s">
        <v>179</v>
      </c>
      <c r="K30" s="260"/>
      <c r="L30" s="172" t="s">
        <v>178</v>
      </c>
      <c r="M30" s="212" t="s">
        <v>104</v>
      </c>
    </row>
    <row r="31" spans="1:13" ht="18.75" thickBot="1" x14ac:dyDescent="0.4">
      <c r="A31" s="190">
        <v>4</v>
      </c>
      <c r="B31" s="86" t="s">
        <v>61</v>
      </c>
      <c r="C31" s="87"/>
      <c r="D31" s="88"/>
      <c r="E31" s="167"/>
      <c r="F31" s="81"/>
      <c r="G31" s="81"/>
      <c r="H31" s="81"/>
      <c r="I31" s="81"/>
      <c r="J31" s="261" t="s">
        <v>179</v>
      </c>
      <c r="K31" s="260"/>
      <c r="L31" s="172" t="s">
        <v>178</v>
      </c>
      <c r="M31" s="212" t="s">
        <v>104</v>
      </c>
    </row>
    <row r="32" spans="1:13" ht="19.5" thickBot="1" x14ac:dyDescent="0.45">
      <c r="A32" s="168">
        <v>5</v>
      </c>
      <c r="B32" s="162" t="s">
        <v>62</v>
      </c>
      <c r="C32" s="163"/>
      <c r="D32" s="164"/>
      <c r="E32" s="169" t="s">
        <v>114</v>
      </c>
      <c r="F32" s="170"/>
      <c r="G32" s="171"/>
      <c r="H32" s="170" t="s">
        <v>113</v>
      </c>
      <c r="I32" s="169" t="s">
        <v>104</v>
      </c>
      <c r="J32" s="169" t="s">
        <v>105</v>
      </c>
      <c r="K32" s="206"/>
      <c r="L32" s="210"/>
      <c r="M32" s="211"/>
    </row>
    <row r="33" spans="1:23" ht="18.75" thickBot="1" x14ac:dyDescent="0.4">
      <c r="A33" s="168">
        <v>6</v>
      </c>
      <c r="B33" s="162" t="s">
        <v>66</v>
      </c>
      <c r="C33" s="163"/>
      <c r="D33" s="164"/>
      <c r="E33" s="172" t="s">
        <v>115</v>
      </c>
      <c r="F33" s="169" t="s">
        <v>110</v>
      </c>
      <c r="G33" s="171"/>
      <c r="H33" s="169" t="s">
        <v>111</v>
      </c>
      <c r="I33" s="171"/>
      <c r="J33" s="172" t="s">
        <v>107</v>
      </c>
      <c r="K33" s="234" t="s">
        <v>108</v>
      </c>
      <c r="L33" s="170"/>
      <c r="M33" s="212" t="s">
        <v>112</v>
      </c>
      <c r="O33" s="102"/>
      <c r="P33" s="102"/>
      <c r="Q33" s="102"/>
      <c r="R33" s="102"/>
      <c r="S33" s="102"/>
      <c r="T33" s="102"/>
      <c r="U33" s="102"/>
      <c r="V33" s="102"/>
      <c r="W33" s="102"/>
    </row>
    <row r="34" spans="1:23" ht="18" x14ac:dyDescent="0.35">
      <c r="A34" s="188">
        <v>7</v>
      </c>
      <c r="B34" s="86" t="s">
        <v>64</v>
      </c>
      <c r="C34" s="116"/>
      <c r="D34" s="116"/>
      <c r="E34" s="83" t="s">
        <v>109</v>
      </c>
      <c r="F34" s="83"/>
      <c r="G34" s="83" t="s">
        <v>72</v>
      </c>
      <c r="H34" s="83" t="s">
        <v>73</v>
      </c>
      <c r="I34" s="83" t="s">
        <v>106</v>
      </c>
      <c r="J34" s="83" t="s">
        <v>74</v>
      </c>
      <c r="K34" s="106" t="s">
        <v>121</v>
      </c>
      <c r="L34" s="116"/>
      <c r="M34" s="207"/>
      <c r="O34" s="102"/>
      <c r="P34" s="109"/>
      <c r="Q34" s="109"/>
      <c r="R34" s="102"/>
      <c r="S34" s="113"/>
      <c r="T34" s="102"/>
      <c r="U34" s="102"/>
      <c r="V34" s="102"/>
      <c r="W34" s="109"/>
    </row>
    <row r="35" spans="1:23" ht="18" x14ac:dyDescent="0.35">
      <c r="A35" s="188"/>
      <c r="B35" s="117"/>
      <c r="C35" s="122" t="s">
        <v>123</v>
      </c>
      <c r="D35" s="122"/>
      <c r="E35" s="135"/>
      <c r="F35" s="111"/>
      <c r="G35" s="120"/>
      <c r="H35" s="120"/>
      <c r="I35" s="120"/>
      <c r="J35" s="120"/>
      <c r="K35" s="121" t="s">
        <v>75</v>
      </c>
      <c r="L35" s="122"/>
      <c r="M35" s="213"/>
      <c r="O35" s="102"/>
      <c r="P35" s="114"/>
      <c r="Q35" s="102"/>
      <c r="R35" s="114"/>
      <c r="S35" s="102"/>
      <c r="T35" s="114"/>
      <c r="U35" s="102"/>
      <c r="V35" s="102"/>
      <c r="W35" s="109"/>
    </row>
    <row r="36" spans="1:23" ht="18" x14ac:dyDescent="0.35">
      <c r="A36" s="188"/>
      <c r="B36" s="117"/>
      <c r="C36" s="119" t="s">
        <v>124</v>
      </c>
      <c r="D36" s="122"/>
      <c r="E36" s="135"/>
      <c r="F36" s="111"/>
      <c r="G36" s="120"/>
      <c r="H36" s="120"/>
      <c r="I36" s="120"/>
      <c r="J36" s="120"/>
      <c r="K36" s="121" t="s">
        <v>117</v>
      </c>
      <c r="L36" s="122"/>
      <c r="M36" s="213"/>
      <c r="O36" s="109"/>
      <c r="P36" s="114"/>
      <c r="Q36" s="109"/>
      <c r="R36" s="114"/>
      <c r="S36" s="109"/>
      <c r="T36" s="114"/>
      <c r="U36" s="109"/>
      <c r="V36" s="109"/>
      <c r="W36" s="109"/>
    </row>
    <row r="37" spans="1:23" ht="18" x14ac:dyDescent="0.35">
      <c r="A37" s="188"/>
      <c r="B37" s="117"/>
      <c r="C37" s="122" t="s">
        <v>125</v>
      </c>
      <c r="D37" s="122"/>
      <c r="E37" s="135"/>
      <c r="F37" s="111"/>
      <c r="G37" s="120"/>
      <c r="H37" s="120"/>
      <c r="I37" s="120"/>
      <c r="J37" s="120"/>
      <c r="K37" s="121" t="s">
        <v>116</v>
      </c>
      <c r="L37" s="122"/>
      <c r="M37" s="213"/>
      <c r="O37" s="109"/>
      <c r="P37" s="114"/>
      <c r="Q37" s="109"/>
      <c r="R37" s="114"/>
      <c r="S37" s="109"/>
      <c r="T37" s="114"/>
      <c r="U37" s="109"/>
      <c r="V37" s="109"/>
      <c r="W37" s="109"/>
    </row>
    <row r="38" spans="1:23" ht="18" x14ac:dyDescent="0.35">
      <c r="A38" s="188"/>
      <c r="B38" s="117"/>
      <c r="C38" s="122" t="s">
        <v>128</v>
      </c>
      <c r="D38" s="122"/>
      <c r="E38" s="135"/>
      <c r="F38" s="111"/>
      <c r="G38" s="120"/>
      <c r="H38" s="120"/>
      <c r="I38" s="120"/>
      <c r="J38" s="120"/>
      <c r="K38" s="121" t="s">
        <v>88</v>
      </c>
      <c r="L38" s="122"/>
      <c r="M38" s="213"/>
      <c r="O38" s="109"/>
      <c r="P38" s="114"/>
      <c r="Q38" s="109"/>
      <c r="R38" s="114"/>
      <c r="S38" s="109"/>
      <c r="T38" s="114"/>
      <c r="U38" s="109"/>
      <c r="V38" s="109"/>
      <c r="W38" s="109"/>
    </row>
    <row r="39" spans="1:23" ht="18" x14ac:dyDescent="0.35">
      <c r="A39" s="188"/>
      <c r="B39" s="117"/>
      <c r="C39" s="122" t="s">
        <v>127</v>
      </c>
      <c r="D39" s="122"/>
      <c r="E39" s="135"/>
      <c r="F39" s="111"/>
      <c r="G39" s="120"/>
      <c r="H39" s="120"/>
      <c r="I39" s="120"/>
      <c r="J39" s="120"/>
      <c r="K39" s="121" t="s">
        <v>122</v>
      </c>
      <c r="L39" s="122"/>
      <c r="M39" s="213"/>
      <c r="O39" s="109"/>
      <c r="P39" s="114"/>
      <c r="Q39" s="109"/>
      <c r="R39" s="114"/>
      <c r="S39" s="109"/>
      <c r="T39" s="114"/>
      <c r="U39" s="109"/>
      <c r="V39" s="109"/>
      <c r="W39" s="109"/>
    </row>
    <row r="40" spans="1:23" ht="18" x14ac:dyDescent="0.35">
      <c r="A40" s="188"/>
      <c r="B40" s="117"/>
      <c r="C40" s="122" t="s">
        <v>126</v>
      </c>
      <c r="D40" s="122"/>
      <c r="E40" s="135"/>
      <c r="F40" s="111"/>
      <c r="G40" s="120"/>
      <c r="H40" s="120"/>
      <c r="I40" s="120"/>
      <c r="J40" s="120"/>
      <c r="K40" s="122" t="s">
        <v>100</v>
      </c>
      <c r="L40" s="122"/>
      <c r="M40" s="213"/>
      <c r="O40" s="109"/>
      <c r="P40" s="114"/>
      <c r="Q40" s="109"/>
      <c r="R40" s="114"/>
      <c r="S40" s="109"/>
      <c r="T40" s="114"/>
      <c r="U40" s="109"/>
      <c r="V40" s="109"/>
      <c r="W40" s="109"/>
    </row>
    <row r="41" spans="1:23" ht="18" x14ac:dyDescent="0.35">
      <c r="A41" s="188"/>
      <c r="B41" s="118"/>
      <c r="C41" s="196" t="s">
        <v>129</v>
      </c>
      <c r="D41" s="214"/>
      <c r="E41" s="135"/>
      <c r="F41" s="111"/>
      <c r="G41" s="120"/>
      <c r="H41" s="120"/>
      <c r="I41" s="120"/>
      <c r="J41" s="120"/>
      <c r="K41" s="121" t="s">
        <v>77</v>
      </c>
      <c r="L41" s="122"/>
      <c r="M41" s="213"/>
      <c r="O41" s="109"/>
      <c r="P41" s="114"/>
      <c r="Q41" s="109"/>
      <c r="R41" s="114"/>
      <c r="S41" s="109"/>
      <c r="T41" s="114"/>
      <c r="U41" s="109"/>
      <c r="V41" s="109"/>
      <c r="W41" s="109"/>
    </row>
    <row r="42" spans="1:23" ht="18.75" thickBot="1" x14ac:dyDescent="0.4">
      <c r="A42" s="189"/>
      <c r="B42" s="197"/>
      <c r="C42" s="215"/>
      <c r="D42" s="216"/>
      <c r="E42" s="153"/>
      <c r="F42" s="217"/>
      <c r="G42" s="151"/>
      <c r="H42" s="151"/>
      <c r="I42" s="151"/>
      <c r="J42" s="151"/>
      <c r="K42" s="198" t="s">
        <v>118</v>
      </c>
      <c r="L42" s="218"/>
      <c r="M42" s="219"/>
      <c r="O42" s="102"/>
      <c r="P42" s="102"/>
      <c r="Q42" s="102"/>
      <c r="R42" s="102"/>
      <c r="S42" s="102"/>
      <c r="T42" s="102"/>
      <c r="U42" s="102"/>
      <c r="V42" s="102"/>
      <c r="W42" s="102"/>
    </row>
    <row r="43" spans="1:23" ht="18" x14ac:dyDescent="0.35">
      <c r="A43" s="191" t="s">
        <v>71</v>
      </c>
      <c r="B43" s="173"/>
      <c r="C43" s="173"/>
      <c r="D43" s="220"/>
      <c r="E43" s="220"/>
      <c r="F43" s="220"/>
      <c r="G43" s="220"/>
      <c r="H43" s="220"/>
      <c r="I43" s="220"/>
      <c r="J43" s="220"/>
      <c r="K43" s="220"/>
      <c r="L43" s="220"/>
      <c r="M43" s="221"/>
      <c r="P43" s="102"/>
      <c r="Q43" s="102"/>
      <c r="R43" s="102"/>
      <c r="S43" s="102"/>
      <c r="T43" s="102"/>
      <c r="U43" s="102"/>
      <c r="V43" s="102"/>
      <c r="W43" s="102"/>
    </row>
    <row r="44" spans="1:23" ht="18" x14ac:dyDescent="0.35">
      <c r="A44" s="192"/>
      <c r="B44" s="222"/>
      <c r="C44" s="222"/>
      <c r="D44" s="222"/>
      <c r="E44" s="108"/>
      <c r="F44" s="108"/>
      <c r="G44" s="108"/>
      <c r="H44" s="108"/>
      <c r="I44" s="108"/>
      <c r="J44" s="108"/>
      <c r="K44" s="108"/>
      <c r="L44" s="108"/>
      <c r="M44" s="184"/>
      <c r="O44" s="102"/>
      <c r="P44" s="102"/>
      <c r="Q44" s="102"/>
      <c r="R44" s="102"/>
      <c r="S44" s="102"/>
      <c r="T44" s="102"/>
      <c r="U44" s="102"/>
      <c r="V44" s="102"/>
      <c r="W44" s="102"/>
    </row>
    <row r="45" spans="1:23" ht="18" x14ac:dyDescent="0.35">
      <c r="A45" s="192"/>
      <c r="B45" s="222"/>
      <c r="C45" s="222"/>
      <c r="D45" s="222"/>
      <c r="E45" s="108"/>
      <c r="F45" s="108"/>
      <c r="G45" s="108"/>
      <c r="H45" s="108"/>
      <c r="I45" s="108"/>
      <c r="J45" s="108"/>
      <c r="K45" s="108"/>
      <c r="L45" s="108"/>
      <c r="M45" s="184"/>
      <c r="O45" s="102"/>
      <c r="P45" s="102"/>
      <c r="Q45" s="102"/>
      <c r="R45" s="102"/>
      <c r="S45" s="102"/>
      <c r="T45" s="102"/>
      <c r="U45" s="102"/>
      <c r="V45" s="102"/>
      <c r="W45" s="102"/>
    </row>
    <row r="46" spans="1:23" ht="18.75" thickBot="1" x14ac:dyDescent="0.4">
      <c r="A46" s="205"/>
      <c r="B46" s="223"/>
      <c r="C46" s="223"/>
      <c r="D46" s="223"/>
      <c r="E46" s="155"/>
      <c r="F46" s="155"/>
      <c r="G46" s="155"/>
      <c r="H46" s="155"/>
      <c r="I46" s="155"/>
      <c r="J46" s="155"/>
      <c r="K46" s="155"/>
      <c r="L46" s="155"/>
      <c r="M46" s="187"/>
    </row>
    <row r="47" spans="1:23" ht="18" x14ac:dyDescent="0.35">
      <c r="A47" s="193" t="s">
        <v>67</v>
      </c>
      <c r="B47" s="175"/>
      <c r="C47" s="175"/>
      <c r="D47" s="176"/>
      <c r="E47" s="176"/>
      <c r="F47" s="177"/>
      <c r="G47" s="177"/>
      <c r="H47" s="177"/>
      <c r="I47" s="177"/>
      <c r="J47" s="177"/>
      <c r="K47" s="224"/>
      <c r="L47" s="224"/>
      <c r="M47" s="225"/>
    </row>
    <row r="48" spans="1:23" ht="18" x14ac:dyDescent="0.35">
      <c r="A48" s="194" t="s">
        <v>53</v>
      </c>
      <c r="B48" s="178" t="s">
        <v>175</v>
      </c>
      <c r="C48" s="179"/>
      <c r="D48" s="182"/>
      <c r="E48" s="101"/>
      <c r="F48" s="101"/>
      <c r="G48" s="101"/>
      <c r="H48" s="101"/>
      <c r="I48" s="101"/>
      <c r="J48" s="101"/>
      <c r="K48" s="108"/>
      <c r="L48" s="108"/>
      <c r="M48" s="184"/>
    </row>
    <row r="49" spans="1:13" ht="18" x14ac:dyDescent="0.35">
      <c r="A49" s="195"/>
      <c r="B49" s="180"/>
      <c r="C49" s="181"/>
      <c r="D49" s="182"/>
      <c r="E49" s="101"/>
      <c r="F49" s="101"/>
      <c r="G49" s="101"/>
      <c r="H49" s="101"/>
      <c r="I49" s="101"/>
      <c r="J49" s="101"/>
      <c r="K49" s="108"/>
      <c r="L49" s="108"/>
      <c r="M49" s="184"/>
    </row>
    <row r="50" spans="1:13" ht="18" x14ac:dyDescent="0.35">
      <c r="A50" s="194" t="s">
        <v>54</v>
      </c>
      <c r="B50" s="178" t="s">
        <v>174</v>
      </c>
      <c r="C50" s="179"/>
      <c r="D50" s="174"/>
      <c r="E50" s="101"/>
      <c r="F50" s="101"/>
      <c r="G50" s="101"/>
      <c r="H50" s="101"/>
      <c r="I50" s="101"/>
      <c r="J50" s="101"/>
      <c r="K50" s="108"/>
      <c r="L50" s="108"/>
      <c r="M50" s="184"/>
    </row>
    <row r="51" spans="1:13" ht="18" x14ac:dyDescent="0.35">
      <c r="A51" s="195"/>
      <c r="B51" s="180"/>
      <c r="C51" s="181"/>
      <c r="D51" s="174"/>
      <c r="E51" s="82"/>
      <c r="F51" s="82"/>
      <c r="G51" s="82"/>
      <c r="H51" s="82"/>
      <c r="I51" s="82"/>
      <c r="J51" s="82"/>
      <c r="K51" s="203"/>
      <c r="L51" s="203"/>
      <c r="M51" s="204"/>
    </row>
    <row r="52" spans="1:13" ht="18" x14ac:dyDescent="0.35">
      <c r="A52" s="194" t="s">
        <v>56</v>
      </c>
      <c r="B52" s="178" t="s">
        <v>68</v>
      </c>
      <c r="C52" s="179"/>
      <c r="D52" s="226"/>
      <c r="E52" s="203"/>
      <c r="F52" s="203"/>
      <c r="G52" s="203"/>
      <c r="H52" s="203"/>
      <c r="I52" s="203"/>
      <c r="J52" s="203"/>
      <c r="K52" s="203"/>
      <c r="L52" s="203"/>
      <c r="M52" s="204"/>
    </row>
    <row r="53" spans="1:13" ht="18" x14ac:dyDescent="0.35">
      <c r="A53" s="195"/>
      <c r="B53" s="180"/>
      <c r="C53" s="181"/>
      <c r="D53" s="226"/>
      <c r="E53" s="203"/>
      <c r="F53" s="203"/>
      <c r="G53" s="203"/>
      <c r="H53" s="203"/>
      <c r="I53" s="203"/>
      <c r="J53" s="203"/>
      <c r="K53" s="203"/>
      <c r="L53" s="203"/>
      <c r="M53" s="204"/>
    </row>
    <row r="54" spans="1:13" ht="18" x14ac:dyDescent="0.35">
      <c r="A54" s="194" t="s">
        <v>58</v>
      </c>
      <c r="B54" s="178" t="s">
        <v>69</v>
      </c>
      <c r="C54" s="179"/>
      <c r="D54" s="226"/>
      <c r="E54" s="108"/>
      <c r="F54" s="108"/>
      <c r="G54" s="108"/>
      <c r="H54" s="108"/>
      <c r="I54" s="108"/>
      <c r="J54" s="108"/>
      <c r="K54" s="108"/>
      <c r="L54" s="108"/>
      <c r="M54" s="184"/>
    </row>
    <row r="55" spans="1:13" ht="18" x14ac:dyDescent="0.35">
      <c r="A55" s="195"/>
      <c r="B55" s="180"/>
      <c r="C55" s="181"/>
      <c r="D55" s="226"/>
      <c r="E55" s="108"/>
      <c r="F55" s="108"/>
      <c r="G55" s="108"/>
      <c r="H55" s="108"/>
      <c r="I55" s="108"/>
      <c r="J55" s="108"/>
      <c r="K55" s="108"/>
      <c r="L55" s="108"/>
      <c r="M55" s="184"/>
    </row>
    <row r="56" spans="1:13" ht="18" x14ac:dyDescent="0.35">
      <c r="A56" s="194" t="s">
        <v>63</v>
      </c>
      <c r="B56" s="178" t="s">
        <v>70</v>
      </c>
      <c r="C56" s="179"/>
      <c r="D56" s="226"/>
      <c r="E56" s="108"/>
      <c r="F56" s="108"/>
      <c r="G56" s="108"/>
      <c r="H56" s="108"/>
      <c r="I56" s="108"/>
      <c r="J56" s="108"/>
      <c r="K56" s="108"/>
      <c r="L56" s="108"/>
      <c r="M56" s="184"/>
    </row>
    <row r="57" spans="1:13" x14ac:dyDescent="0.3">
      <c r="A57" s="227"/>
      <c r="B57" s="224"/>
      <c r="C57" s="228"/>
      <c r="D57" s="226"/>
      <c r="E57" s="108"/>
      <c r="F57" s="108"/>
      <c r="G57" s="108"/>
      <c r="H57" s="108"/>
      <c r="I57" s="108"/>
      <c r="J57" s="108"/>
      <c r="K57" s="108"/>
      <c r="L57" s="108"/>
      <c r="M57" s="184"/>
    </row>
    <row r="58" spans="1:13" ht="18" x14ac:dyDescent="0.35">
      <c r="A58" s="194" t="s">
        <v>170</v>
      </c>
      <c r="B58" s="178"/>
      <c r="C58" s="229"/>
      <c r="D58" s="107"/>
      <c r="E58" s="108"/>
      <c r="F58" s="108"/>
      <c r="G58" s="108"/>
      <c r="H58" s="108"/>
      <c r="I58" s="108"/>
      <c r="J58" s="108"/>
      <c r="K58" s="108"/>
      <c r="L58" s="108"/>
      <c r="M58" s="184"/>
    </row>
    <row r="59" spans="1:13" ht="17.25" thickBot="1" x14ac:dyDescent="0.35">
      <c r="A59" s="230"/>
      <c r="B59" s="231"/>
      <c r="C59" s="232"/>
      <c r="D59" s="233"/>
      <c r="E59" s="155"/>
      <c r="F59" s="155"/>
      <c r="G59" s="155"/>
      <c r="H59" s="155"/>
      <c r="I59" s="155"/>
      <c r="J59" s="155"/>
      <c r="K59" s="155"/>
      <c r="L59" s="155"/>
      <c r="M59" s="187"/>
    </row>
  </sheetData>
  <sheetProtection sheet="1" objects="1" scenarios="1"/>
  <pageMargins left="0.7" right="0.7" top="0.75" bottom="0.75" header="0.3" footer="0.3"/>
  <pageSetup paperSize="9" scale="74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6"/>
  <sheetViews>
    <sheetView topLeftCell="A4" zoomScaleNormal="100" workbookViewId="0">
      <selection activeCell="F11" sqref="F11"/>
    </sheetView>
  </sheetViews>
  <sheetFormatPr defaultRowHeight="15" x14ac:dyDescent="0.25"/>
  <cols>
    <col min="1" max="1" width="3.42578125" style="96" customWidth="1"/>
    <col min="2" max="3" width="9.140625" style="96"/>
    <col min="4" max="4" width="11.140625" style="96" customWidth="1"/>
    <col min="5" max="12" width="9.140625" style="96"/>
  </cols>
  <sheetData>
    <row r="1" spans="1:12" s="90" customFormat="1" ht="19.5" x14ac:dyDescent="0.4">
      <c r="A1" s="92"/>
      <c r="B1" s="93"/>
      <c r="C1" s="93"/>
      <c r="D1" s="93"/>
      <c r="E1" s="93"/>
      <c r="F1" s="93"/>
      <c r="G1" s="92"/>
      <c r="H1" s="93"/>
      <c r="I1" s="93"/>
      <c r="J1" s="93"/>
      <c r="K1" s="93"/>
      <c r="L1" s="93"/>
    </row>
    <row r="2" spans="1:12" ht="19.5" x14ac:dyDescent="0.4">
      <c r="A2" s="94"/>
      <c r="B2" s="267" t="s">
        <v>198</v>
      </c>
      <c r="C2" s="94"/>
      <c r="D2" s="95"/>
    </row>
    <row r="3" spans="1:12" ht="19.5" x14ac:dyDescent="0.4">
      <c r="A3" s="94"/>
      <c r="B3" s="94" t="s">
        <v>199</v>
      </c>
      <c r="C3" s="94"/>
      <c r="D3" s="95"/>
    </row>
    <row r="4" spans="1:12" ht="19.5" x14ac:dyDescent="0.4">
      <c r="A4" s="94"/>
      <c r="B4" s="94" t="s">
        <v>200</v>
      </c>
      <c r="C4" s="94"/>
      <c r="D4" s="95"/>
    </row>
    <row r="5" spans="1:12" ht="19.5" x14ac:dyDescent="0.4">
      <c r="A5" s="94"/>
      <c r="B5" s="94" t="s">
        <v>201</v>
      </c>
      <c r="C5" s="94"/>
      <c r="D5" s="95"/>
    </row>
    <row r="6" spans="1:12" ht="19.5" x14ac:dyDescent="0.4">
      <c r="A6" s="94"/>
      <c r="B6" s="94" t="s">
        <v>202</v>
      </c>
      <c r="C6" s="94"/>
      <c r="D6" s="95"/>
    </row>
    <row r="7" spans="1:12" ht="19.5" x14ac:dyDescent="0.4">
      <c r="A7" s="94"/>
      <c r="B7" s="94"/>
      <c r="C7" s="94"/>
      <c r="D7" s="95"/>
    </row>
    <row r="8" spans="1:12" ht="19.5" x14ac:dyDescent="0.4">
      <c r="A8" s="94"/>
      <c r="B8" s="94" t="s">
        <v>206</v>
      </c>
      <c r="C8" s="94"/>
      <c r="D8" s="95"/>
    </row>
    <row r="9" spans="1:12" ht="19.5" x14ac:dyDescent="0.4">
      <c r="A9" s="94"/>
      <c r="B9" s="94"/>
      <c r="C9" s="94"/>
      <c r="D9" s="95"/>
    </row>
    <row r="10" spans="1:12" ht="19.5" x14ac:dyDescent="0.4">
      <c r="A10" s="94"/>
      <c r="B10" s="267" t="s">
        <v>203</v>
      </c>
      <c r="C10" s="94"/>
      <c r="D10" s="95"/>
    </row>
    <row r="11" spans="1:12" ht="19.5" x14ac:dyDescent="0.4">
      <c r="A11" s="94"/>
      <c r="B11" s="94" t="s">
        <v>204</v>
      </c>
      <c r="C11" s="94"/>
      <c r="D11" s="95"/>
    </row>
    <row r="12" spans="1:12" ht="18" x14ac:dyDescent="0.35">
      <c r="A12" s="97"/>
      <c r="B12" s="94" t="s">
        <v>205</v>
      </c>
      <c r="C12" s="97"/>
      <c r="D12" s="93"/>
    </row>
    <row r="13" spans="1:12" ht="19.5" x14ac:dyDescent="0.4">
      <c r="A13" s="94"/>
      <c r="B13" s="94"/>
      <c r="C13" s="94"/>
      <c r="D13" s="92"/>
      <c r="E13" s="94"/>
      <c r="F13" s="94"/>
      <c r="G13" s="94"/>
      <c r="H13" s="94"/>
      <c r="I13" s="94"/>
      <c r="J13" s="94"/>
    </row>
    <row r="14" spans="1:12" ht="19.5" x14ac:dyDescent="0.4">
      <c r="A14" s="94"/>
      <c r="B14" s="94"/>
      <c r="C14" s="94"/>
      <c r="D14" s="92"/>
      <c r="E14" s="94"/>
      <c r="F14" s="94"/>
      <c r="G14" s="94"/>
      <c r="H14" s="94"/>
      <c r="I14" s="94"/>
      <c r="J14" s="94"/>
    </row>
    <row r="15" spans="1:12" ht="18" x14ac:dyDescent="0.35">
      <c r="A15" s="94"/>
      <c r="B15" s="94"/>
      <c r="C15" s="94"/>
      <c r="D15" s="94"/>
      <c r="E15" s="94"/>
      <c r="F15" s="94"/>
      <c r="G15" s="94"/>
      <c r="H15" s="94"/>
      <c r="I15" s="94"/>
      <c r="J15" s="94"/>
    </row>
    <row r="16" spans="1:12" ht="18" x14ac:dyDescent="0.35">
      <c r="A16" s="94"/>
      <c r="B16" s="94"/>
      <c r="C16" s="94"/>
      <c r="D16" s="94"/>
      <c r="E16" s="94"/>
      <c r="F16" s="94"/>
      <c r="G16" s="94"/>
      <c r="H16" s="94"/>
      <c r="I16" s="94"/>
      <c r="J16" s="94"/>
    </row>
    <row r="17" spans="1:10" ht="18" x14ac:dyDescent="0.35">
      <c r="A17" s="94"/>
      <c r="B17" s="94"/>
      <c r="C17" s="94"/>
      <c r="D17" s="94"/>
      <c r="E17" s="94"/>
      <c r="F17" s="94"/>
      <c r="G17" s="94"/>
      <c r="H17" s="94"/>
      <c r="I17" s="94"/>
      <c r="J17" s="94"/>
    </row>
    <row r="18" spans="1:10" ht="18" x14ac:dyDescent="0.35">
      <c r="A18" s="94"/>
      <c r="B18" s="94"/>
      <c r="C18" s="94"/>
      <c r="D18" s="94"/>
      <c r="E18" s="94"/>
      <c r="F18" s="94"/>
      <c r="G18" s="94"/>
      <c r="H18" s="94"/>
      <c r="I18" s="94"/>
      <c r="J18" s="94"/>
    </row>
    <row r="19" spans="1:10" ht="18" x14ac:dyDescent="0.35">
      <c r="A19" s="94"/>
      <c r="B19" s="94"/>
      <c r="C19" s="94"/>
      <c r="D19" s="94"/>
      <c r="E19" s="94"/>
      <c r="F19" s="94"/>
      <c r="G19" s="94"/>
      <c r="H19" s="94"/>
      <c r="I19" s="94"/>
      <c r="J19" s="94"/>
    </row>
    <row r="20" spans="1:10" ht="18" x14ac:dyDescent="0.35">
      <c r="A20" s="94"/>
      <c r="B20" s="94"/>
      <c r="C20" s="94"/>
      <c r="D20" s="94"/>
      <c r="E20" s="94"/>
      <c r="F20" s="94"/>
      <c r="G20" s="94"/>
      <c r="H20" s="94"/>
      <c r="I20" s="94"/>
      <c r="J20" s="94"/>
    </row>
    <row r="21" spans="1:10" ht="18" x14ac:dyDescent="0.35">
      <c r="A21" s="94"/>
      <c r="B21" s="94"/>
      <c r="C21" s="94"/>
      <c r="D21" s="94"/>
      <c r="E21" s="94"/>
      <c r="F21" s="94"/>
      <c r="G21" s="94"/>
      <c r="H21" s="94"/>
      <c r="I21" s="94"/>
      <c r="J21" s="94"/>
    </row>
    <row r="22" spans="1:10" ht="18" x14ac:dyDescent="0.35">
      <c r="A22" s="94"/>
      <c r="B22" s="94"/>
      <c r="C22" s="94"/>
      <c r="D22" s="94"/>
      <c r="E22" s="94"/>
      <c r="F22" s="94"/>
      <c r="G22" s="94"/>
      <c r="H22" s="94"/>
      <c r="I22" s="94"/>
      <c r="J22" s="94"/>
    </row>
    <row r="23" spans="1:10" ht="18" x14ac:dyDescent="0.35">
      <c r="A23" s="94"/>
      <c r="B23" s="94"/>
      <c r="C23" s="94"/>
      <c r="D23" s="94"/>
      <c r="E23" s="94"/>
      <c r="F23" s="94"/>
      <c r="G23" s="94"/>
      <c r="H23" s="94"/>
      <c r="I23" s="94"/>
      <c r="J23" s="94"/>
    </row>
    <row r="24" spans="1:10" ht="18" x14ac:dyDescent="0.35">
      <c r="A24" s="94"/>
      <c r="B24" s="94"/>
      <c r="C24" s="94"/>
      <c r="D24" s="94"/>
      <c r="E24" s="94"/>
      <c r="F24" s="94"/>
      <c r="G24" s="94"/>
      <c r="H24" s="94"/>
      <c r="I24" s="94"/>
      <c r="J24" s="94"/>
    </row>
    <row r="25" spans="1:10" ht="18" x14ac:dyDescent="0.35">
      <c r="A25" s="94"/>
      <c r="B25" s="94"/>
      <c r="C25" s="94"/>
      <c r="D25" s="94"/>
      <c r="E25" s="94"/>
      <c r="F25" s="94"/>
      <c r="G25" s="94"/>
      <c r="H25" s="94"/>
      <c r="I25" s="94"/>
      <c r="J25" s="94"/>
    </row>
    <row r="26" spans="1:10" ht="18" x14ac:dyDescent="0.35">
      <c r="A26" s="94"/>
      <c r="B26" s="94"/>
      <c r="C26" s="94"/>
      <c r="D26" s="94"/>
      <c r="E26" s="94"/>
      <c r="F26" s="94"/>
      <c r="G26" s="94"/>
      <c r="H26" s="94"/>
      <c r="I26" s="94"/>
      <c r="J26" s="94"/>
    </row>
    <row r="27" spans="1:10" ht="18" x14ac:dyDescent="0.35">
      <c r="A27" s="94"/>
      <c r="B27" s="94"/>
      <c r="C27" s="94"/>
      <c r="D27" s="94"/>
      <c r="E27" s="94"/>
      <c r="F27" s="94"/>
      <c r="G27" s="94"/>
      <c r="H27" s="94"/>
      <c r="I27" s="94"/>
      <c r="J27" s="94"/>
    </row>
    <row r="28" spans="1:10" ht="18" x14ac:dyDescent="0.35">
      <c r="A28" s="94"/>
      <c r="B28" s="94"/>
      <c r="C28" s="94"/>
      <c r="D28" s="94"/>
      <c r="E28" s="94"/>
      <c r="F28" s="94"/>
      <c r="G28" s="94"/>
      <c r="H28" s="94"/>
      <c r="I28" s="94"/>
      <c r="J28" s="94"/>
    </row>
    <row r="29" spans="1:10" ht="18" x14ac:dyDescent="0.35">
      <c r="A29" s="94"/>
      <c r="B29" s="94"/>
      <c r="C29" s="94"/>
      <c r="D29" s="94"/>
      <c r="E29" s="94"/>
      <c r="F29" s="94"/>
      <c r="G29" s="94"/>
      <c r="H29" s="94"/>
      <c r="I29" s="94"/>
      <c r="J29" s="94"/>
    </row>
    <row r="30" spans="1:10" ht="18" x14ac:dyDescent="0.35">
      <c r="A30" s="94"/>
      <c r="B30" s="94"/>
      <c r="C30" s="94"/>
      <c r="D30" s="94"/>
      <c r="E30" s="94"/>
      <c r="F30" s="94"/>
      <c r="G30" s="94"/>
      <c r="H30" s="94"/>
      <c r="I30" s="94"/>
      <c r="J30" s="94"/>
    </row>
    <row r="31" spans="1:10" ht="18" x14ac:dyDescent="0.35">
      <c r="A31" s="94"/>
      <c r="B31" s="94"/>
      <c r="C31" s="94"/>
    </row>
    <row r="32" spans="1:10" ht="18" x14ac:dyDescent="0.35">
      <c r="A32" s="94"/>
    </row>
    <row r="33" spans="1:10" ht="18" x14ac:dyDescent="0.35">
      <c r="A33" s="94"/>
    </row>
    <row r="34" spans="1:10" ht="18" x14ac:dyDescent="0.35">
      <c r="A34" s="94"/>
    </row>
    <row r="35" spans="1:10" ht="18" x14ac:dyDescent="0.35">
      <c r="A35" s="94"/>
    </row>
    <row r="36" spans="1:10" ht="18" x14ac:dyDescent="0.35">
      <c r="A36" s="98"/>
      <c r="B36" s="98"/>
      <c r="C36" s="98"/>
      <c r="D36" s="98"/>
      <c r="E36" s="98"/>
      <c r="F36" s="99"/>
      <c r="G36" s="99"/>
      <c r="H36" s="99"/>
      <c r="I36" s="99"/>
      <c r="J36" s="99"/>
    </row>
    <row r="37" spans="1:10" ht="18" x14ac:dyDescent="0.35">
      <c r="A37" s="94"/>
      <c r="B37" s="94"/>
      <c r="C37" s="94"/>
      <c r="D37" s="94"/>
      <c r="E37" s="94"/>
      <c r="F37" s="94"/>
      <c r="G37" s="94"/>
      <c r="H37" s="94"/>
      <c r="I37" s="94"/>
      <c r="J37" s="94"/>
    </row>
    <row r="38" spans="1:10" ht="18" x14ac:dyDescent="0.35">
      <c r="A38" s="94"/>
      <c r="B38" s="94"/>
      <c r="C38" s="94"/>
      <c r="D38" s="94"/>
      <c r="E38" s="94"/>
      <c r="F38" s="94"/>
      <c r="G38" s="94"/>
      <c r="H38" s="94"/>
      <c r="I38" s="94"/>
      <c r="J38" s="94"/>
    </row>
    <row r="39" spans="1:10" ht="18" x14ac:dyDescent="0.35">
      <c r="A39" s="94"/>
      <c r="B39" s="94"/>
      <c r="C39" s="94"/>
      <c r="D39" s="94"/>
      <c r="E39" s="94"/>
      <c r="F39" s="94"/>
      <c r="G39" s="94"/>
      <c r="H39" s="94"/>
      <c r="I39" s="94"/>
      <c r="J39" s="94"/>
    </row>
    <row r="40" spans="1:10" ht="18" x14ac:dyDescent="0.35">
      <c r="A40" s="94"/>
      <c r="B40" s="94"/>
      <c r="C40" s="94"/>
      <c r="D40" s="94"/>
      <c r="E40" s="94"/>
      <c r="F40" s="94"/>
      <c r="G40" s="94"/>
      <c r="H40" s="94"/>
      <c r="I40" s="94"/>
      <c r="J40" s="94"/>
    </row>
    <row r="41" spans="1:10" ht="18" x14ac:dyDescent="0.35">
      <c r="A41" s="94"/>
      <c r="B41" s="94"/>
      <c r="C41" s="94"/>
    </row>
    <row r="42" spans="1:10" ht="18" x14ac:dyDescent="0.35">
      <c r="A42" s="94"/>
      <c r="B42" s="94"/>
      <c r="C42" s="94"/>
    </row>
    <row r="43" spans="1:10" ht="18" x14ac:dyDescent="0.35">
      <c r="A43" s="94"/>
      <c r="B43" s="94"/>
      <c r="C43" s="94"/>
    </row>
    <row r="44" spans="1:10" ht="18" x14ac:dyDescent="0.35">
      <c r="A44" s="94"/>
      <c r="B44" s="94"/>
      <c r="C44" s="94"/>
    </row>
    <row r="45" spans="1:10" ht="18" x14ac:dyDescent="0.35">
      <c r="A45" s="94"/>
      <c r="B45" s="94"/>
      <c r="C45" s="94"/>
    </row>
    <row r="46" spans="1:10" ht="18" x14ac:dyDescent="0.35">
      <c r="A46" s="94"/>
      <c r="B46" s="94"/>
      <c r="C46" s="94"/>
    </row>
  </sheetData>
  <pageMargins left="0.7" right="0.7" top="0.75" bottom="0.75" header="0.3" footer="0.3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RECEPT</vt:lpstr>
      <vt:lpstr>Evaluatie</vt:lpstr>
      <vt:lpstr>Opmerkingen</vt:lpstr>
      <vt:lpstr>RECEPT!Afdrukbereik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Huub</dc:creator>
  <cp:lastModifiedBy>Gebruiker</cp:lastModifiedBy>
  <cp:lastPrinted>2017-04-30T09:15:46Z</cp:lastPrinted>
  <dcterms:created xsi:type="dcterms:W3CDTF">2016-03-29T16:21:10Z</dcterms:created>
  <dcterms:modified xsi:type="dcterms:W3CDTF">2017-09-17T14:52:34Z</dcterms:modified>
</cp:coreProperties>
</file>