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recepten\"/>
    </mc:Choice>
  </mc:AlternateContent>
  <bookViews>
    <workbookView xWindow="480" yWindow="30" windowWidth="21840" windowHeight="1005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C5" i="1" l="1"/>
  <c r="J21" i="1" l="1"/>
  <c r="C49" i="1" l="1"/>
  <c r="C50" i="1"/>
  <c r="C51" i="1"/>
  <c r="C52" i="1"/>
  <c r="C48" i="1"/>
  <c r="J23" i="1"/>
  <c r="J25" i="1"/>
  <c r="J22" i="1"/>
  <c r="D18" i="1"/>
  <c r="E17" i="1" s="1"/>
  <c r="E10" i="1"/>
  <c r="E11" i="1"/>
  <c r="E16" i="1"/>
  <c r="E13" i="1"/>
  <c r="E14" i="1"/>
  <c r="E15" i="1"/>
  <c r="E18" i="1"/>
  <c r="E12" i="1" l="1"/>
</calcChain>
</file>

<file path=xl/sharedStrings.xml><?xml version="1.0" encoding="utf-8"?>
<sst xmlns="http://schemas.openxmlformats.org/spreadsheetml/2006/main" count="76" uniqueCount="62">
  <si>
    <t>totalen</t>
  </si>
  <si>
    <t>Maischwater</t>
  </si>
  <si>
    <t>Spoelwater</t>
  </si>
  <si>
    <t>IBU</t>
  </si>
  <si>
    <t>Maischschema</t>
  </si>
  <si>
    <t>Koken</t>
  </si>
  <si>
    <t>EBC</t>
  </si>
  <si>
    <t>HOP etc.</t>
  </si>
  <si>
    <t>%</t>
  </si>
  <si>
    <t>gram</t>
  </si>
  <si>
    <t>Hellertau tradition</t>
  </si>
  <si>
    <t>Magnum</t>
  </si>
  <si>
    <t>alfazuur %</t>
  </si>
  <si>
    <t>nieuw gram</t>
  </si>
  <si>
    <t>Nothern brewer</t>
  </si>
  <si>
    <t>Biertype</t>
  </si>
  <si>
    <t>Kleur</t>
  </si>
  <si>
    <t>Bitterheid</t>
  </si>
  <si>
    <t>Alcohol</t>
  </si>
  <si>
    <t>Begin SG</t>
  </si>
  <si>
    <t xml:space="preserve">Beoogd </t>
  </si>
  <si>
    <t>Liter</t>
  </si>
  <si>
    <t>GIST</t>
  </si>
  <si>
    <t>Belgian Ale Yeast</t>
  </si>
  <si>
    <t>hoeveel heid</t>
  </si>
  <si>
    <t>vorm</t>
  </si>
  <si>
    <t>WATER</t>
  </si>
  <si>
    <t>liter</t>
  </si>
  <si>
    <t>temp</t>
  </si>
  <si>
    <t>nee</t>
  </si>
  <si>
    <t>Storten</t>
  </si>
  <si>
    <t>Eind SG</t>
  </si>
  <si>
    <t>Beta amalyse</t>
  </si>
  <si>
    <t>Alpha amalyse</t>
  </si>
  <si>
    <t>Uitmaischen</t>
  </si>
  <si>
    <t>1 zakje</t>
  </si>
  <si>
    <t>korrels</t>
  </si>
  <si>
    <t>Filteren/Spoelen</t>
  </si>
  <si>
    <t xml:space="preserve">Filteren </t>
  </si>
  <si>
    <t>Spoelen</t>
  </si>
  <si>
    <t>Totale kooktijd</t>
  </si>
  <si>
    <t>VERVANGER</t>
  </si>
  <si>
    <t>Toevoegingen na      1</t>
  </si>
  <si>
    <t>Opmerkingen</t>
  </si>
  <si>
    <t xml:space="preserve">minuten </t>
  </si>
  <si>
    <t>minuten</t>
  </si>
  <si>
    <t>Rob Plantaz-Huub Beckers</t>
  </si>
  <si>
    <t>Chimay Blauw (kloon)</t>
  </si>
  <si>
    <t>Quadrupel</t>
  </si>
  <si>
    <r>
      <rPr>
        <sz val="10"/>
        <color theme="1"/>
        <rFont val="Calibri"/>
        <family val="2"/>
      </rPr>
      <t>⁰</t>
    </r>
    <r>
      <rPr>
        <sz val="10"/>
        <color theme="1"/>
        <rFont val="Calibri"/>
        <family val="2"/>
        <scheme val="minor"/>
      </rPr>
      <t xml:space="preserve"> C</t>
    </r>
  </si>
  <si>
    <t>Aangezuurd ja/nee?</t>
  </si>
  <si>
    <t>kooktijd in min</t>
  </si>
  <si>
    <t xml:space="preserve">Datum </t>
  </si>
  <si>
    <t>samen</t>
  </si>
  <si>
    <t>Pilsmout</t>
  </si>
  <si>
    <t>WhiteSwaen tarwemout</t>
  </si>
  <si>
    <t>Chocolademout</t>
  </si>
  <si>
    <t>Cara 120</t>
  </si>
  <si>
    <t>Munchener Malt</t>
  </si>
  <si>
    <t>Special B</t>
  </si>
  <si>
    <t>Bruine Kandijsuiker</t>
  </si>
  <si>
    <t xml:space="preserve">Mout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</si>
</sst>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Segoe U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D2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9" fontId="2" fillId="0" borderId="4" xfId="1" applyFont="1" applyBorder="1"/>
    <xf numFmtId="9" fontId="2" fillId="0" borderId="4" xfId="0" applyNumberFormat="1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9" fontId="2" fillId="0" borderId="7" xfId="1" applyFont="1" applyBorder="1"/>
    <xf numFmtId="0" fontId="3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right"/>
    </xf>
    <xf numFmtId="0" fontId="2" fillId="3" borderId="6" xfId="0" applyFont="1" applyFill="1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3" fillId="4" borderId="6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6" xfId="0" applyFont="1" applyFill="1" applyBorder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6" borderId="6" xfId="0" applyFont="1" applyFill="1" applyBorder="1"/>
    <xf numFmtId="0" fontId="5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/>
    </xf>
    <xf numFmtId="0" fontId="5" fillId="6" borderId="6" xfId="0" applyFont="1" applyFill="1" applyBorder="1"/>
    <xf numFmtId="0" fontId="2" fillId="0" borderId="4" xfId="0" applyFont="1" applyBorder="1" applyAlignment="1">
      <alignment horizontal="left"/>
    </xf>
    <xf numFmtId="0" fontId="3" fillId="7" borderId="6" xfId="0" applyFont="1" applyFill="1" applyBorder="1"/>
    <xf numFmtId="0" fontId="2" fillId="7" borderId="6" xfId="0" applyFont="1" applyFill="1" applyBorder="1" applyAlignment="1">
      <alignment horizontal="center"/>
    </xf>
    <xf numFmtId="0" fontId="2" fillId="7" borderId="6" xfId="0" applyFont="1" applyFill="1" applyBorder="1"/>
    <xf numFmtId="0" fontId="3" fillId="9" borderId="6" xfId="0" applyFont="1" applyFill="1" applyBorder="1"/>
    <xf numFmtId="0" fontId="2" fillId="9" borderId="6" xfId="0" applyFont="1" applyFill="1" applyBorder="1"/>
    <xf numFmtId="0" fontId="2" fillId="9" borderId="6" xfId="0" applyFont="1" applyFill="1" applyBorder="1" applyAlignment="1">
      <alignment horizontal="center"/>
    </xf>
    <xf numFmtId="0" fontId="3" fillId="8" borderId="6" xfId="0" applyFont="1" applyFill="1" applyBorder="1"/>
    <xf numFmtId="0" fontId="2" fillId="8" borderId="6" xfId="0" applyFont="1" applyFill="1" applyBorder="1" applyAlignment="1">
      <alignment horizontal="center"/>
    </xf>
    <xf numFmtId="0" fontId="2" fillId="8" borderId="6" xfId="0" applyFont="1" applyFill="1" applyBorder="1"/>
    <xf numFmtId="0" fontId="3" fillId="10" borderId="6" xfId="0" applyFont="1" applyFill="1" applyBorder="1"/>
    <xf numFmtId="0" fontId="2" fillId="10" borderId="6" xfId="0" applyFont="1" applyFill="1" applyBorder="1" applyAlignment="1">
      <alignment horizontal="center"/>
    </xf>
    <xf numFmtId="0" fontId="2" fillId="10" borderId="6" xfId="0" applyFont="1" applyFill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/>
    <xf numFmtId="0" fontId="2" fillId="2" borderId="12" xfId="0" applyFont="1" applyFill="1" applyBorder="1"/>
    <xf numFmtId="0" fontId="2" fillId="3" borderId="13" xfId="0" applyFont="1" applyFill="1" applyBorder="1"/>
    <xf numFmtId="0" fontId="2" fillId="0" borderId="15" xfId="0" applyFont="1" applyBorder="1"/>
    <xf numFmtId="0" fontId="2" fillId="4" borderId="12" xfId="0" applyFont="1" applyFill="1" applyBorder="1"/>
    <xf numFmtId="0" fontId="2" fillId="4" borderId="13" xfId="0" applyFont="1" applyFill="1" applyBorder="1" applyAlignment="1">
      <alignment horizontal="center" wrapText="1"/>
    </xf>
    <xf numFmtId="0" fontId="2" fillId="0" borderId="16" xfId="0" applyFont="1" applyBorder="1"/>
    <xf numFmtId="164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/>
    <xf numFmtId="0" fontId="5" fillId="6" borderId="12" xfId="0" applyFont="1" applyFill="1" applyBorder="1"/>
    <xf numFmtId="0" fontId="5" fillId="6" borderId="13" xfId="0" applyFont="1" applyFill="1" applyBorder="1"/>
    <xf numFmtId="0" fontId="2" fillId="0" borderId="14" xfId="0" applyFont="1" applyBorder="1"/>
    <xf numFmtId="0" fontId="2" fillId="7" borderId="12" xfId="0" applyFont="1" applyFill="1" applyBorder="1"/>
    <xf numFmtId="0" fontId="2" fillId="7" borderId="13" xfId="0" applyFont="1" applyFill="1" applyBorder="1"/>
    <xf numFmtId="0" fontId="2" fillId="9" borderId="12" xfId="0" applyFont="1" applyFill="1" applyBorder="1"/>
    <xf numFmtId="0" fontId="2" fillId="9" borderId="13" xfId="0" applyFont="1" applyFill="1" applyBorder="1"/>
    <xf numFmtId="0" fontId="2" fillId="8" borderId="12" xfId="0" applyFont="1" applyFill="1" applyBorder="1"/>
    <xf numFmtId="0" fontId="2" fillId="8" borderId="13" xfId="0" applyFont="1" applyFill="1" applyBorder="1"/>
    <xf numFmtId="0" fontId="2" fillId="10" borderId="12" xfId="0" applyFont="1" applyFill="1" applyBorder="1"/>
    <xf numFmtId="0" fontId="2" fillId="10" borderId="13" xfId="0" applyFont="1" applyFill="1" applyBorder="1"/>
    <xf numFmtId="0" fontId="2" fillId="0" borderId="16" xfId="0" applyFont="1" applyBorder="1" applyAlignment="1">
      <alignment horizontal="right"/>
    </xf>
    <xf numFmtId="0" fontId="2" fillId="5" borderId="20" xfId="0" applyFont="1" applyFill="1" applyBorder="1"/>
    <xf numFmtId="0" fontId="2" fillId="5" borderId="20" xfId="0" applyFont="1" applyFill="1" applyBorder="1" applyAlignment="1">
      <alignment horizontal="right"/>
    </xf>
    <xf numFmtId="0" fontId="2" fillId="0" borderId="21" xfId="0" applyFont="1" applyBorder="1"/>
    <xf numFmtId="0" fontId="2" fillId="0" borderId="6" xfId="0" applyFont="1" applyBorder="1"/>
    <xf numFmtId="0" fontId="2" fillId="0" borderId="22" xfId="0" applyFont="1" applyBorder="1"/>
    <xf numFmtId="0" fontId="3" fillId="5" borderId="20" xfId="0" applyFont="1" applyFill="1" applyBorder="1"/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top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7D25"/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Normal="100" workbookViewId="0">
      <selection activeCell="N43" sqref="N43"/>
    </sheetView>
  </sheetViews>
  <sheetFormatPr defaultRowHeight="12.75" x14ac:dyDescent="0.2"/>
  <cols>
    <col min="1" max="1" width="3.140625" style="1" customWidth="1"/>
    <col min="2" max="2" width="24.28515625" style="1" customWidth="1"/>
    <col min="3" max="3" width="7.28515625" style="1" customWidth="1"/>
    <col min="4" max="4" width="7.7109375" style="1" customWidth="1"/>
    <col min="5" max="5" width="7.5703125" style="1" customWidth="1"/>
    <col min="6" max="6" width="8.140625" style="1" customWidth="1"/>
    <col min="7" max="7" width="20.42578125" style="1" customWidth="1"/>
    <col min="8" max="8" width="5.140625" style="1" customWidth="1"/>
    <col min="9" max="9" width="7.42578125" style="1" customWidth="1"/>
    <col min="10" max="10" width="7.5703125" style="1" customWidth="1"/>
    <col min="11" max="16384" width="9.140625" style="1"/>
  </cols>
  <sheetData>
    <row r="1" spans="1:10" ht="22.5" customHeight="1" thickBot="1" x14ac:dyDescent="0.25">
      <c r="A1" s="77"/>
      <c r="B1" s="86" t="s">
        <v>47</v>
      </c>
      <c r="C1" s="87"/>
      <c r="D1" s="72" t="s">
        <v>15</v>
      </c>
      <c r="E1" s="84" t="s">
        <v>48</v>
      </c>
      <c r="F1" s="85"/>
      <c r="G1" s="73" t="s">
        <v>52</v>
      </c>
      <c r="H1" s="81"/>
      <c r="I1" s="82"/>
      <c r="J1" s="83"/>
    </row>
    <row r="2" spans="1:10" x14ac:dyDescent="0.2">
      <c r="A2" s="47"/>
      <c r="B2" s="2"/>
      <c r="C2" s="2"/>
      <c r="D2" s="2"/>
      <c r="E2" s="2"/>
      <c r="F2" s="2"/>
      <c r="G2" s="2"/>
      <c r="H2" s="2"/>
      <c r="I2" s="2"/>
      <c r="J2" s="48"/>
    </row>
    <row r="3" spans="1:10" x14ac:dyDescent="0.2">
      <c r="A3" s="6"/>
      <c r="B3" s="46" t="s">
        <v>16</v>
      </c>
      <c r="C3" s="7">
        <v>44</v>
      </c>
      <c r="D3" s="6" t="s">
        <v>6</v>
      </c>
      <c r="E3" s="74"/>
      <c r="F3" s="6"/>
      <c r="G3" s="75"/>
      <c r="H3" s="75"/>
      <c r="I3" s="76"/>
      <c r="J3" s="48"/>
    </row>
    <row r="4" spans="1:10" x14ac:dyDescent="0.2">
      <c r="A4" s="6"/>
      <c r="B4" s="46" t="s">
        <v>17</v>
      </c>
      <c r="C4" s="7">
        <v>34</v>
      </c>
      <c r="D4" s="6" t="s">
        <v>3</v>
      </c>
      <c r="E4" s="74"/>
      <c r="F4" s="6"/>
      <c r="G4" s="75"/>
      <c r="H4" s="75"/>
      <c r="I4" s="76"/>
      <c r="J4" s="48"/>
    </row>
    <row r="5" spans="1:10" x14ac:dyDescent="0.2">
      <c r="A5" s="6"/>
      <c r="B5" s="46" t="s">
        <v>18</v>
      </c>
      <c r="C5" s="7">
        <f>(C6-D6)*0.135</f>
        <v>9.18</v>
      </c>
      <c r="D5" s="6" t="s">
        <v>8</v>
      </c>
      <c r="E5" s="74"/>
      <c r="F5" s="6"/>
      <c r="G5" s="75"/>
      <c r="H5" s="75"/>
      <c r="I5" s="76"/>
      <c r="J5" s="48"/>
    </row>
    <row r="6" spans="1:10" x14ac:dyDescent="0.2">
      <c r="A6" s="6"/>
      <c r="B6" s="46" t="s">
        <v>19</v>
      </c>
      <c r="C6" s="7">
        <v>1090</v>
      </c>
      <c r="D6" s="7">
        <v>1022</v>
      </c>
      <c r="E6" s="74" t="s">
        <v>31</v>
      </c>
      <c r="F6" s="6"/>
      <c r="G6" s="75"/>
      <c r="H6" s="75"/>
      <c r="I6" s="76"/>
      <c r="J6" s="48"/>
    </row>
    <row r="7" spans="1:10" x14ac:dyDescent="0.2">
      <c r="A7" s="6"/>
      <c r="B7" s="46" t="s">
        <v>20</v>
      </c>
      <c r="C7" s="7">
        <v>25</v>
      </c>
      <c r="D7" s="6" t="s">
        <v>21</v>
      </c>
      <c r="E7" s="74"/>
      <c r="F7" s="6"/>
      <c r="G7" s="75"/>
      <c r="H7" s="75"/>
      <c r="I7" s="76"/>
      <c r="J7" s="48"/>
    </row>
    <row r="8" spans="1:10" x14ac:dyDescent="0.2">
      <c r="A8" s="47"/>
      <c r="B8" s="2"/>
      <c r="C8" s="2"/>
      <c r="D8" s="2"/>
      <c r="E8" s="2"/>
      <c r="F8" s="2"/>
      <c r="G8" s="2"/>
      <c r="H8" s="2"/>
      <c r="I8" s="2"/>
      <c r="J8" s="48"/>
    </row>
    <row r="9" spans="1:10" ht="30" customHeight="1" x14ac:dyDescent="0.2">
      <c r="A9" s="49"/>
      <c r="B9" s="13" t="s">
        <v>61</v>
      </c>
      <c r="C9" s="14" t="s">
        <v>6</v>
      </c>
      <c r="D9" s="15" t="s">
        <v>9</v>
      </c>
      <c r="E9" s="16" t="s">
        <v>8</v>
      </c>
      <c r="F9" s="17"/>
      <c r="G9" s="17" t="s">
        <v>43</v>
      </c>
      <c r="H9" s="17"/>
      <c r="I9" s="17"/>
      <c r="J9" s="50"/>
    </row>
    <row r="10" spans="1:10" x14ac:dyDescent="0.2">
      <c r="A10" s="6"/>
      <c r="B10" s="10" t="s">
        <v>54</v>
      </c>
      <c r="C10" s="11">
        <v>3</v>
      </c>
      <c r="D10" s="11">
        <v>6500</v>
      </c>
      <c r="E10" s="12">
        <f>D10/D18</f>
        <v>0.74755606670500285</v>
      </c>
      <c r="F10" s="10"/>
      <c r="G10" s="88"/>
      <c r="H10" s="88"/>
      <c r="I10" s="88"/>
      <c r="J10" s="88"/>
    </row>
    <row r="11" spans="1:10" x14ac:dyDescent="0.2">
      <c r="A11" s="6"/>
      <c r="B11" s="6" t="s">
        <v>55</v>
      </c>
      <c r="C11" s="7">
        <v>4</v>
      </c>
      <c r="D11" s="7">
        <v>500</v>
      </c>
      <c r="E11" s="8">
        <f>D11/D18</f>
        <v>5.7504312823461759E-2</v>
      </c>
      <c r="F11" s="6"/>
      <c r="G11" s="88"/>
      <c r="H11" s="88"/>
      <c r="I11" s="88"/>
      <c r="J11" s="88"/>
    </row>
    <row r="12" spans="1:10" x14ac:dyDescent="0.2">
      <c r="A12" s="6"/>
      <c r="B12" s="6" t="s">
        <v>56</v>
      </c>
      <c r="C12" s="7">
        <v>900</v>
      </c>
      <c r="D12" s="7">
        <v>120</v>
      </c>
      <c r="E12" s="8">
        <f ca="1">IF(E12=0%,"-",D12/D18)</f>
        <v>0</v>
      </c>
      <c r="F12" s="6"/>
      <c r="G12" s="88"/>
      <c r="H12" s="88"/>
      <c r="I12" s="88"/>
      <c r="J12" s="88"/>
    </row>
    <row r="13" spans="1:10" x14ac:dyDescent="0.2">
      <c r="A13" s="6"/>
      <c r="B13" s="6" t="s">
        <v>57</v>
      </c>
      <c r="C13" s="7">
        <v>120</v>
      </c>
      <c r="D13" s="7">
        <v>500</v>
      </c>
      <c r="E13" s="8">
        <f>D13/D18</f>
        <v>5.7504312823461759E-2</v>
      </c>
      <c r="F13" s="6"/>
      <c r="G13" s="88"/>
      <c r="H13" s="88"/>
      <c r="I13" s="88"/>
      <c r="J13" s="88"/>
    </row>
    <row r="14" spans="1:10" x14ac:dyDescent="0.2">
      <c r="A14" s="6"/>
      <c r="B14" s="6" t="s">
        <v>58</v>
      </c>
      <c r="C14" s="7">
        <v>25</v>
      </c>
      <c r="D14" s="7">
        <v>800</v>
      </c>
      <c r="E14" s="8">
        <f>D14/D18</f>
        <v>9.200690051753882E-2</v>
      </c>
      <c r="F14" s="6"/>
      <c r="G14" s="88"/>
      <c r="H14" s="88"/>
      <c r="I14" s="88"/>
      <c r="J14" s="88"/>
    </row>
    <row r="15" spans="1:10" x14ac:dyDescent="0.2">
      <c r="A15" s="6"/>
      <c r="B15" s="6" t="s">
        <v>59</v>
      </c>
      <c r="C15" s="7">
        <v>350</v>
      </c>
      <c r="D15" s="7">
        <v>275</v>
      </c>
      <c r="E15" s="8">
        <f>D15/D18</f>
        <v>3.1627372052903967E-2</v>
      </c>
      <c r="F15" s="6"/>
      <c r="G15" s="88"/>
      <c r="H15" s="88"/>
      <c r="I15" s="88"/>
      <c r="J15" s="88"/>
    </row>
    <row r="16" spans="1:10" x14ac:dyDescent="0.2">
      <c r="A16" s="6"/>
      <c r="B16" s="6"/>
      <c r="C16" s="7"/>
      <c r="D16" s="7"/>
      <c r="E16" s="8">
        <f>D16/D18</f>
        <v>0</v>
      </c>
      <c r="F16" s="6"/>
      <c r="G16" s="88"/>
      <c r="H16" s="88"/>
      <c r="I16" s="88"/>
      <c r="J16" s="88"/>
    </row>
    <row r="17" spans="1:12" x14ac:dyDescent="0.2">
      <c r="A17" s="6"/>
      <c r="B17" s="6"/>
      <c r="C17" s="7"/>
      <c r="D17" s="7"/>
      <c r="E17" s="8">
        <f>D17/D18</f>
        <v>0</v>
      </c>
      <c r="F17" s="6"/>
      <c r="G17" s="88"/>
      <c r="H17" s="88"/>
      <c r="I17" s="88"/>
      <c r="J17" s="88"/>
    </row>
    <row r="18" spans="1:12" x14ac:dyDescent="0.2">
      <c r="A18" s="6"/>
      <c r="B18" s="6" t="s">
        <v>0</v>
      </c>
      <c r="C18" s="6"/>
      <c r="D18" s="7">
        <f>SUM(D10:D17)</f>
        <v>8695</v>
      </c>
      <c r="E18" s="9">
        <f>D18/D18</f>
        <v>1</v>
      </c>
      <c r="F18" s="6"/>
      <c r="G18" s="88"/>
      <c r="H18" s="88"/>
      <c r="I18" s="88"/>
      <c r="J18" s="88"/>
    </row>
    <row r="19" spans="1:12" x14ac:dyDescent="0.2">
      <c r="A19" s="6"/>
      <c r="B19" s="18"/>
      <c r="C19" s="18"/>
      <c r="D19" s="18"/>
      <c r="E19" s="18"/>
      <c r="F19" s="19"/>
      <c r="G19" s="19"/>
      <c r="H19" s="20"/>
      <c r="I19" s="20"/>
      <c r="J19" s="51"/>
    </row>
    <row r="20" spans="1:12" ht="30" customHeight="1" x14ac:dyDescent="0.2">
      <c r="A20" s="52"/>
      <c r="B20" s="21" t="s">
        <v>7</v>
      </c>
      <c r="C20" s="22" t="s">
        <v>3</v>
      </c>
      <c r="D20" s="23" t="s">
        <v>12</v>
      </c>
      <c r="E20" s="23" t="s">
        <v>9</v>
      </c>
      <c r="F20" s="23" t="s">
        <v>51</v>
      </c>
      <c r="G20" s="21" t="s">
        <v>41</v>
      </c>
      <c r="H20" s="24" t="s">
        <v>3</v>
      </c>
      <c r="I20" s="23" t="s">
        <v>12</v>
      </c>
      <c r="J20" s="53" t="s">
        <v>13</v>
      </c>
    </row>
    <row r="21" spans="1:12" ht="15" customHeight="1" x14ac:dyDescent="0.2">
      <c r="A21" s="54">
        <v>1</v>
      </c>
      <c r="B21" s="6" t="s">
        <v>11</v>
      </c>
      <c r="C21" s="7">
        <v>29</v>
      </c>
      <c r="D21" s="7">
        <v>10.7</v>
      </c>
      <c r="E21" s="7">
        <v>25</v>
      </c>
      <c r="F21" s="7">
        <v>60</v>
      </c>
      <c r="G21" s="6" t="s">
        <v>11</v>
      </c>
      <c r="H21" s="6"/>
      <c r="I21" s="7">
        <v>12.8</v>
      </c>
      <c r="J21" s="55">
        <f>IFERROR(D21*E21/I21,"-")</f>
        <v>20.8984375</v>
      </c>
    </row>
    <row r="22" spans="1:12" ht="15" customHeight="1" x14ac:dyDescent="0.2">
      <c r="A22" s="54">
        <v>2</v>
      </c>
      <c r="B22" s="6" t="s">
        <v>10</v>
      </c>
      <c r="C22" s="7">
        <v>25</v>
      </c>
      <c r="D22" s="7">
        <v>6</v>
      </c>
      <c r="E22" s="7">
        <v>35</v>
      </c>
      <c r="F22" s="7">
        <v>20</v>
      </c>
      <c r="G22" s="6" t="s">
        <v>14</v>
      </c>
      <c r="H22" s="6"/>
      <c r="I22" s="7">
        <v>7.3</v>
      </c>
      <c r="J22" s="55">
        <f>IFERROR(D22*E22/I22,"-")</f>
        <v>28.767123287671232</v>
      </c>
    </row>
    <row r="23" spans="1:12" s="3" customFormat="1" ht="15" customHeight="1" x14ac:dyDescent="0.25">
      <c r="A23" s="56">
        <v>3</v>
      </c>
      <c r="B23" s="25" t="s">
        <v>60</v>
      </c>
      <c r="C23" s="25"/>
      <c r="D23" s="25"/>
      <c r="E23" s="26">
        <v>750</v>
      </c>
      <c r="F23" s="26">
        <v>10</v>
      </c>
      <c r="G23" s="25"/>
      <c r="H23" s="25"/>
      <c r="I23" s="25"/>
      <c r="J23" s="57" t="str">
        <f t="shared" ref="J23:J25" si="0">IFERROR(D23*E23/I23,"-")</f>
        <v>-</v>
      </c>
      <c r="L23" s="4"/>
    </row>
    <row r="24" spans="1:12" ht="14.25" customHeight="1" x14ac:dyDescent="0.2">
      <c r="A24" s="54">
        <v>4</v>
      </c>
      <c r="B24" s="6"/>
      <c r="C24" s="6"/>
      <c r="D24" s="6"/>
      <c r="E24" s="6"/>
      <c r="F24" s="6"/>
      <c r="G24" s="6"/>
      <c r="H24" s="6"/>
      <c r="I24" s="7"/>
      <c r="J24" s="58"/>
    </row>
    <row r="25" spans="1:12" ht="14.25" customHeight="1" x14ac:dyDescent="0.2">
      <c r="A25" s="54">
        <v>5</v>
      </c>
      <c r="B25" s="6"/>
      <c r="C25" s="7"/>
      <c r="D25" s="6"/>
      <c r="E25" s="6"/>
      <c r="F25" s="6"/>
      <c r="G25" s="6"/>
      <c r="H25" s="6"/>
      <c r="I25" s="7"/>
      <c r="J25" s="55" t="str">
        <f t="shared" si="0"/>
        <v>-</v>
      </c>
    </row>
    <row r="26" spans="1:12" x14ac:dyDescent="0.2">
      <c r="A26" s="54"/>
      <c r="B26" s="6"/>
      <c r="C26" s="6"/>
      <c r="D26" s="6"/>
      <c r="E26" s="6"/>
      <c r="F26" s="6"/>
      <c r="G26" s="6"/>
      <c r="H26" s="6"/>
      <c r="I26" s="6"/>
      <c r="J26" s="59"/>
    </row>
    <row r="27" spans="1:12" ht="25.5" x14ac:dyDescent="0.2">
      <c r="A27" s="60"/>
      <c r="B27" s="27" t="s">
        <v>22</v>
      </c>
      <c r="C27" s="28" t="s">
        <v>24</v>
      </c>
      <c r="D27" s="29" t="s">
        <v>25</v>
      </c>
      <c r="E27" s="30"/>
      <c r="F27" s="31"/>
      <c r="G27" s="31"/>
      <c r="H27" s="31"/>
      <c r="I27" s="31"/>
      <c r="J27" s="61"/>
    </row>
    <row r="28" spans="1:12" x14ac:dyDescent="0.2">
      <c r="A28" s="54"/>
      <c r="B28" s="32" t="s">
        <v>23</v>
      </c>
      <c r="C28" s="7" t="s">
        <v>35</v>
      </c>
      <c r="D28" s="7" t="s">
        <v>36</v>
      </c>
      <c r="E28" s="6"/>
      <c r="F28" s="6"/>
      <c r="G28" s="6"/>
      <c r="H28" s="6"/>
      <c r="I28" s="6"/>
      <c r="J28" s="62"/>
    </row>
    <row r="29" spans="1:12" x14ac:dyDescent="0.2">
      <c r="A29" s="54"/>
      <c r="B29" s="6"/>
      <c r="C29" s="6"/>
      <c r="D29" s="6"/>
      <c r="E29" s="6"/>
      <c r="F29" s="6"/>
      <c r="G29" s="6"/>
      <c r="H29" s="6"/>
      <c r="I29" s="6"/>
      <c r="J29" s="62"/>
    </row>
    <row r="30" spans="1:12" x14ac:dyDescent="0.2">
      <c r="A30" s="54"/>
      <c r="B30" s="6"/>
      <c r="C30" s="6"/>
      <c r="D30" s="6"/>
      <c r="E30" s="6"/>
      <c r="F30" s="6"/>
      <c r="G30" s="6"/>
      <c r="H30" s="6"/>
      <c r="I30" s="6"/>
      <c r="J30" s="62"/>
    </row>
    <row r="31" spans="1:12" x14ac:dyDescent="0.2">
      <c r="A31" s="63"/>
      <c r="B31" s="33" t="s">
        <v>26</v>
      </c>
      <c r="C31" s="34" t="s">
        <v>27</v>
      </c>
      <c r="D31" s="34" t="s">
        <v>28</v>
      </c>
      <c r="E31" s="34"/>
      <c r="F31" s="35"/>
      <c r="G31" s="35"/>
      <c r="H31" s="35"/>
      <c r="I31" s="35"/>
      <c r="J31" s="64"/>
    </row>
    <row r="32" spans="1:12" x14ac:dyDescent="0.2">
      <c r="A32" s="54"/>
      <c r="B32" s="6" t="s">
        <v>1</v>
      </c>
      <c r="C32" s="7">
        <v>18</v>
      </c>
      <c r="D32" s="7">
        <v>69</v>
      </c>
      <c r="E32" s="6" t="s">
        <v>49</v>
      </c>
      <c r="F32" s="6"/>
      <c r="G32" s="6"/>
      <c r="H32" s="6"/>
      <c r="I32" s="6"/>
      <c r="J32" s="62"/>
    </row>
    <row r="33" spans="1:10" x14ac:dyDescent="0.2">
      <c r="A33" s="54"/>
      <c r="B33" s="6" t="s">
        <v>2</v>
      </c>
      <c r="C33" s="7">
        <v>17.600000000000001</v>
      </c>
      <c r="D33" s="7">
        <v>80</v>
      </c>
      <c r="E33" s="6" t="s">
        <v>49</v>
      </c>
      <c r="F33" s="6"/>
      <c r="G33" s="6"/>
      <c r="H33" s="6"/>
      <c r="I33" s="6"/>
      <c r="J33" s="62"/>
    </row>
    <row r="34" spans="1:10" x14ac:dyDescent="0.2">
      <c r="A34" s="54"/>
      <c r="B34" s="6" t="s">
        <v>50</v>
      </c>
      <c r="C34" s="7" t="s">
        <v>29</v>
      </c>
      <c r="D34" s="7"/>
      <c r="E34" s="6"/>
      <c r="F34" s="6"/>
      <c r="G34" s="6"/>
      <c r="H34" s="6"/>
      <c r="I34" s="6"/>
      <c r="J34" s="62"/>
    </row>
    <row r="35" spans="1:10" x14ac:dyDescent="0.2">
      <c r="A35" s="54"/>
      <c r="B35" s="6"/>
      <c r="C35" s="6"/>
      <c r="D35" s="7"/>
      <c r="E35" s="6"/>
      <c r="F35" s="6"/>
      <c r="G35" s="6"/>
      <c r="H35" s="6"/>
      <c r="I35" s="6"/>
      <c r="J35" s="62"/>
    </row>
    <row r="36" spans="1:10" x14ac:dyDescent="0.2">
      <c r="A36" s="65"/>
      <c r="B36" s="36" t="s">
        <v>4</v>
      </c>
      <c r="C36" s="37" t="s">
        <v>28</v>
      </c>
      <c r="D36" s="38"/>
      <c r="E36" s="38" t="s">
        <v>44</v>
      </c>
      <c r="F36" s="38"/>
      <c r="G36" s="37"/>
      <c r="H36" s="37"/>
      <c r="I36" s="37"/>
      <c r="J36" s="66"/>
    </row>
    <row r="37" spans="1:10" x14ac:dyDescent="0.2">
      <c r="A37" s="54"/>
      <c r="B37" s="6" t="s">
        <v>30</v>
      </c>
      <c r="C37" s="7">
        <v>45</v>
      </c>
      <c r="D37" s="6" t="s">
        <v>49</v>
      </c>
      <c r="E37" s="7">
        <v>1</v>
      </c>
      <c r="F37" s="6"/>
      <c r="G37" s="6"/>
      <c r="H37" s="6"/>
      <c r="I37" s="6"/>
      <c r="J37" s="62"/>
    </row>
    <row r="38" spans="1:10" x14ac:dyDescent="0.2">
      <c r="A38" s="54"/>
      <c r="B38" s="6" t="s">
        <v>32</v>
      </c>
      <c r="C38" s="7">
        <v>69</v>
      </c>
      <c r="D38" s="6" t="s">
        <v>49</v>
      </c>
      <c r="E38" s="7" t="s">
        <v>53</v>
      </c>
      <c r="F38" s="6"/>
      <c r="G38" s="6"/>
      <c r="H38" s="6"/>
      <c r="I38" s="6"/>
      <c r="J38" s="62"/>
    </row>
    <row r="39" spans="1:10" x14ac:dyDescent="0.2">
      <c r="A39" s="54"/>
      <c r="B39" s="6" t="s">
        <v>33</v>
      </c>
      <c r="C39" s="7">
        <v>69</v>
      </c>
      <c r="D39" s="6" t="s">
        <v>49</v>
      </c>
      <c r="E39" s="7">
        <v>60</v>
      </c>
      <c r="F39" s="6"/>
      <c r="G39" s="6"/>
      <c r="H39" s="6"/>
      <c r="I39" s="6"/>
      <c r="J39" s="62"/>
    </row>
    <row r="40" spans="1:10" x14ac:dyDescent="0.2">
      <c r="A40" s="54"/>
      <c r="B40" s="6" t="s">
        <v>34</v>
      </c>
      <c r="C40" s="7">
        <v>78</v>
      </c>
      <c r="D40" s="6" t="s">
        <v>49</v>
      </c>
      <c r="E40" s="7">
        <v>5</v>
      </c>
      <c r="F40" s="6"/>
      <c r="G40" s="6"/>
      <c r="H40" s="6"/>
      <c r="I40" s="6"/>
      <c r="J40" s="62"/>
    </row>
    <row r="41" spans="1:10" x14ac:dyDescent="0.2">
      <c r="A41" s="54"/>
      <c r="B41" s="6"/>
      <c r="C41" s="6"/>
      <c r="D41" s="6"/>
      <c r="E41" s="6"/>
      <c r="F41" s="6"/>
      <c r="G41" s="6"/>
      <c r="H41" s="6"/>
      <c r="I41" s="6"/>
      <c r="J41" s="62"/>
    </row>
    <row r="42" spans="1:10" x14ac:dyDescent="0.2">
      <c r="A42" s="67"/>
      <c r="B42" s="39" t="s">
        <v>37</v>
      </c>
      <c r="C42" s="40" t="s">
        <v>27</v>
      </c>
      <c r="D42" s="40"/>
      <c r="E42" s="41"/>
      <c r="F42" s="40"/>
      <c r="G42" s="41"/>
      <c r="H42" s="41"/>
      <c r="I42" s="41"/>
      <c r="J42" s="68"/>
    </row>
    <row r="43" spans="1:10" x14ac:dyDescent="0.2">
      <c r="A43" s="54"/>
      <c r="B43" s="6" t="s">
        <v>38</v>
      </c>
      <c r="C43" s="7"/>
      <c r="D43" s="6"/>
      <c r="E43" s="6"/>
      <c r="F43" s="6"/>
      <c r="G43" s="6"/>
      <c r="H43" s="6"/>
      <c r="I43" s="6"/>
      <c r="J43" s="62"/>
    </row>
    <row r="44" spans="1:10" x14ac:dyDescent="0.2">
      <c r="A44" s="54"/>
      <c r="B44" s="6" t="s">
        <v>39</v>
      </c>
      <c r="C44" s="7"/>
      <c r="D44" s="6"/>
      <c r="E44" s="6"/>
      <c r="F44" s="6"/>
      <c r="G44" s="6"/>
      <c r="H44" s="6"/>
      <c r="I44" s="6"/>
      <c r="J44" s="62"/>
    </row>
    <row r="45" spans="1:10" x14ac:dyDescent="0.2">
      <c r="A45" s="54"/>
      <c r="B45" s="6"/>
      <c r="C45" s="7"/>
      <c r="D45" s="6"/>
      <c r="E45" s="6"/>
      <c r="F45" s="6"/>
      <c r="G45" s="6"/>
      <c r="H45" s="6"/>
      <c r="I45" s="6"/>
      <c r="J45" s="62"/>
    </row>
    <row r="46" spans="1:10" x14ac:dyDescent="0.2">
      <c r="A46" s="69"/>
      <c r="B46" s="42" t="s">
        <v>5</v>
      </c>
      <c r="C46" s="43" t="s">
        <v>45</v>
      </c>
      <c r="D46" s="43"/>
      <c r="E46" s="44"/>
      <c r="F46" s="43"/>
      <c r="G46" s="44"/>
      <c r="H46" s="44"/>
      <c r="I46" s="44"/>
      <c r="J46" s="70"/>
    </row>
    <row r="47" spans="1:10" x14ac:dyDescent="0.2">
      <c r="A47" s="54"/>
      <c r="B47" s="6" t="s">
        <v>40</v>
      </c>
      <c r="C47" s="45">
        <v>75</v>
      </c>
      <c r="D47" s="6"/>
      <c r="E47" s="6"/>
      <c r="F47" s="6"/>
      <c r="G47" s="6"/>
      <c r="H47" s="6"/>
      <c r="I47" s="6"/>
      <c r="J47" s="62"/>
    </row>
    <row r="48" spans="1:10" x14ac:dyDescent="0.2">
      <c r="A48" s="71"/>
      <c r="B48" s="46" t="s">
        <v>42</v>
      </c>
      <c r="C48" s="7">
        <f>IF(F21="","-",$C$47-F21)</f>
        <v>15</v>
      </c>
      <c r="D48" s="6"/>
      <c r="E48" s="6"/>
      <c r="F48" s="6"/>
      <c r="G48" s="6"/>
      <c r="H48" s="6"/>
      <c r="I48" s="6"/>
      <c r="J48" s="62"/>
    </row>
    <row r="49" spans="1:10" x14ac:dyDescent="0.2">
      <c r="A49" s="54"/>
      <c r="B49" s="6">
        <v>2</v>
      </c>
      <c r="C49" s="7">
        <f>IF(F22="","-",$C$47-F22)</f>
        <v>55</v>
      </c>
      <c r="D49" s="6"/>
      <c r="E49" s="6"/>
      <c r="F49" s="6"/>
      <c r="G49" s="6"/>
      <c r="H49" s="6"/>
      <c r="I49" s="6"/>
      <c r="J49" s="62"/>
    </row>
    <row r="50" spans="1:10" x14ac:dyDescent="0.2">
      <c r="A50" s="54"/>
      <c r="B50" s="6">
        <v>3</v>
      </c>
      <c r="C50" s="7">
        <f>IF(F23="","-",$C$47-F23)</f>
        <v>65</v>
      </c>
      <c r="D50" s="6"/>
      <c r="E50" s="6"/>
      <c r="F50" s="6"/>
      <c r="G50" s="6"/>
      <c r="H50" s="6"/>
      <c r="I50" s="6"/>
      <c r="J50" s="62"/>
    </row>
    <row r="51" spans="1:10" x14ac:dyDescent="0.2">
      <c r="A51" s="54"/>
      <c r="B51" s="6">
        <v>4</v>
      </c>
      <c r="C51" s="7" t="str">
        <f>IF(F24="","-",$C$47-F24)</f>
        <v>-</v>
      </c>
      <c r="D51" s="6"/>
      <c r="E51" s="6"/>
      <c r="F51" s="6"/>
      <c r="G51" s="6"/>
      <c r="H51" s="6"/>
      <c r="I51" s="6"/>
      <c r="J51" s="62"/>
    </row>
    <row r="52" spans="1:10" x14ac:dyDescent="0.2">
      <c r="A52" s="54"/>
      <c r="B52" s="6">
        <v>5</v>
      </c>
      <c r="C52" s="7" t="str">
        <f>IF(F25="","-",$C$47-F25)</f>
        <v>-</v>
      </c>
      <c r="D52" s="6"/>
      <c r="E52" s="6"/>
      <c r="F52" s="6"/>
      <c r="G52" s="6"/>
      <c r="H52" s="6"/>
      <c r="I52" s="6"/>
      <c r="J52" s="62"/>
    </row>
    <row r="53" spans="1:10" x14ac:dyDescent="0.2">
      <c r="A53" s="54"/>
      <c r="B53" s="6"/>
      <c r="C53" s="6"/>
      <c r="D53" s="6"/>
      <c r="E53" s="6"/>
      <c r="F53" s="6"/>
      <c r="G53" s="6"/>
      <c r="H53" s="6"/>
      <c r="I53" s="6"/>
      <c r="J53" s="62"/>
    </row>
    <row r="54" spans="1:10" ht="13.5" thickBot="1" x14ac:dyDescent="0.25">
      <c r="A54" s="78" t="s">
        <v>46</v>
      </c>
      <c r="B54" s="79"/>
      <c r="C54" s="79"/>
      <c r="D54" s="79"/>
      <c r="E54" s="79"/>
      <c r="F54" s="79"/>
      <c r="G54" s="79"/>
      <c r="H54" s="79"/>
      <c r="I54" s="79"/>
      <c r="J54" s="80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7" spans="1:10" ht="14.25" x14ac:dyDescent="0.25">
      <c r="F57" s="5"/>
    </row>
  </sheetData>
  <sheetProtection algorithmName="SHA-512" hashValue="Z694SftIm65Fy5WkJAiN8TIlcmcHch4+hU6TwdsauAONy6YY5ZiFipa2cd0YxRLxOuMB0Rb/SQVIfKAk70WXqA==" saltValue="CV3CJbZHfdvskFeW+mmTcg==" spinCount="100000" sheet="1" objects="1" scenarios="1"/>
  <mergeCells count="5">
    <mergeCell ref="A54:J54"/>
    <mergeCell ref="H1:J1"/>
    <mergeCell ref="E1:F1"/>
    <mergeCell ref="B1:C1"/>
    <mergeCell ref="G10:J18"/>
  </mergeCells>
  <pageMargins left="0.25" right="0.25" top="0.75" bottom="0.75" header="0.3" footer="0.3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Gebruiker</cp:lastModifiedBy>
  <cp:lastPrinted>2016-04-01T19:10:56Z</cp:lastPrinted>
  <dcterms:created xsi:type="dcterms:W3CDTF">2016-03-29T16:21:10Z</dcterms:created>
  <dcterms:modified xsi:type="dcterms:W3CDTF">2017-09-17T14:54:14Z</dcterms:modified>
</cp:coreProperties>
</file>