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bruiker\Desktop\recepten\"/>
    </mc:Choice>
  </mc:AlternateContent>
  <bookViews>
    <workbookView xWindow="12225" yWindow="-150" windowWidth="9660" windowHeight="10050"/>
  </bookViews>
  <sheets>
    <sheet name="Blad1" sheetId="1" r:id="rId1"/>
    <sheet name="Blad2" sheetId="2" r:id="rId2"/>
    <sheet name="Blad3" sheetId="3" r:id="rId3"/>
  </sheets>
  <calcPr calcId="162913"/>
</workbook>
</file>

<file path=xl/calcChain.xml><?xml version="1.0" encoding="utf-8"?>
<calcChain xmlns="http://schemas.openxmlformats.org/spreadsheetml/2006/main">
  <c r="C5" i="1" l="1"/>
  <c r="H5" i="1"/>
  <c r="J24" i="1" l="1"/>
  <c r="B50" i="1"/>
  <c r="B51" i="1"/>
  <c r="B52" i="1"/>
  <c r="B53" i="1"/>
  <c r="B49" i="1"/>
  <c r="C49" i="1"/>
  <c r="J21" i="1" l="1"/>
  <c r="J23" i="1"/>
  <c r="J25" i="1"/>
  <c r="J22" i="1"/>
  <c r="C18" i="1"/>
  <c r="D11" i="1" l="1"/>
  <c r="D15" i="1"/>
  <c r="D18" i="1"/>
  <c r="D12" i="1"/>
  <c r="D13" i="1"/>
  <c r="D17" i="1"/>
  <c r="D16" i="1"/>
  <c r="D14" i="1"/>
  <c r="D10" i="1"/>
  <c r="C50" i="1"/>
  <c r="C53" i="1" s="1"/>
  <c r="C51" i="1"/>
  <c r="C52" i="1" s="1"/>
</calcChain>
</file>

<file path=xl/sharedStrings.xml><?xml version="1.0" encoding="utf-8"?>
<sst xmlns="http://schemas.openxmlformats.org/spreadsheetml/2006/main" count="89" uniqueCount="64">
  <si>
    <t>totalen</t>
  </si>
  <si>
    <t>IBU</t>
  </si>
  <si>
    <t>Maischschema</t>
  </si>
  <si>
    <t>Koken</t>
  </si>
  <si>
    <t>EBC</t>
  </si>
  <si>
    <t>HOP etc.</t>
  </si>
  <si>
    <t>%</t>
  </si>
  <si>
    <t>gram</t>
  </si>
  <si>
    <t>alfazuur %</t>
  </si>
  <si>
    <t>nieuw gram</t>
  </si>
  <si>
    <t>Biertype</t>
  </si>
  <si>
    <t>Kleur</t>
  </si>
  <si>
    <t>Bitterheid</t>
  </si>
  <si>
    <t>Alcohol</t>
  </si>
  <si>
    <t>Begin SG</t>
  </si>
  <si>
    <t xml:space="preserve">Beoogd </t>
  </si>
  <si>
    <t>Liter</t>
  </si>
  <si>
    <t>GIST</t>
  </si>
  <si>
    <t>hoeveel heid</t>
  </si>
  <si>
    <t>vorm</t>
  </si>
  <si>
    <t>WATER</t>
  </si>
  <si>
    <t>liter</t>
  </si>
  <si>
    <t>temp</t>
  </si>
  <si>
    <t>Storten</t>
  </si>
  <si>
    <t>Eind SG</t>
  </si>
  <si>
    <t>Beta amalyse</t>
  </si>
  <si>
    <t>Alpha amalyse</t>
  </si>
  <si>
    <t>Uitmaischen</t>
  </si>
  <si>
    <t>Filteren/Spoelen</t>
  </si>
  <si>
    <t>Spoelen</t>
  </si>
  <si>
    <t>Totale kooktijd</t>
  </si>
  <si>
    <t>VERVANGER</t>
  </si>
  <si>
    <t>Opmerkingen</t>
  </si>
  <si>
    <t xml:space="preserve">minuten </t>
  </si>
  <si>
    <t>minuten</t>
  </si>
  <si>
    <t>Rob Plantaz-Huub Beckers</t>
  </si>
  <si>
    <r>
      <rPr>
        <sz val="10"/>
        <color theme="1"/>
        <rFont val="Calibri"/>
        <family val="2"/>
      </rPr>
      <t>⁰</t>
    </r>
    <r>
      <rPr>
        <sz val="10"/>
        <color theme="1"/>
        <rFont val="Calibri"/>
        <family val="2"/>
        <scheme val="minor"/>
      </rPr>
      <t xml:space="preserve"> C</t>
    </r>
  </si>
  <si>
    <t>kooktijd in min</t>
  </si>
  <si>
    <t xml:space="preserve">Datum </t>
  </si>
  <si>
    <t xml:space="preserve">Mout </t>
  </si>
  <si>
    <t>gerealiseerd</t>
  </si>
  <si>
    <t>toevoegen na</t>
  </si>
  <si>
    <t>abdijbier</t>
  </si>
  <si>
    <t>pilsmout</t>
  </si>
  <si>
    <t>tarwemout</t>
  </si>
  <si>
    <t>palemout</t>
  </si>
  <si>
    <t>munich</t>
  </si>
  <si>
    <t>cara</t>
  </si>
  <si>
    <t>choco</t>
  </si>
  <si>
    <t>Northern Brewer</t>
  </si>
  <si>
    <t>Hallertau Perle</t>
  </si>
  <si>
    <t>Saaz</t>
  </si>
  <si>
    <t>kandijsuiker</t>
  </si>
  <si>
    <t>1 pot</t>
  </si>
  <si>
    <t>zelfkweekgist Meine/Fokko</t>
  </si>
  <si>
    <t>vloeibaar</t>
  </si>
  <si>
    <t>bij storten</t>
  </si>
  <si>
    <t>15 minuten rusttijd</t>
  </si>
  <si>
    <t>spoelwater bij filteren</t>
  </si>
  <si>
    <t>3de west-vleteren (Fokko-Huub-Rob)</t>
  </si>
  <si>
    <t xml:space="preserve">   </t>
  </si>
  <si>
    <t xml:space="preserve">Filteren en </t>
  </si>
  <si>
    <t xml:space="preserve">                                                                                                   
</t>
  </si>
  <si>
    <t xml:space="preserve">* In kookketel: 28,3 liter wort. Deze is ca. 7 liter ingekookt! Opbrengst naar gistvat: ruim 21,5 liter.                                                              * bottelsuiker 4 g/l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</si>
</sst>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F800]dddd\,\ mmmm\ dd\,\ 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363636"/>
      <name val="Segoe UI Light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7D2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3" fillId="5" borderId="0" xfId="0" applyFont="1" applyFill="1" applyProtection="1"/>
    <xf numFmtId="0" fontId="2" fillId="5" borderId="0" xfId="0" applyFont="1" applyFill="1" applyProtection="1"/>
    <xf numFmtId="0" fontId="2" fillId="5" borderId="0" xfId="0" applyFont="1" applyFill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3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center" wrapText="1"/>
    </xf>
    <xf numFmtId="0" fontId="2" fillId="3" borderId="0" xfId="0" applyFont="1" applyFill="1" applyProtection="1"/>
    <xf numFmtId="0" fontId="2" fillId="0" borderId="1" xfId="0" applyFont="1" applyBorder="1" applyProtection="1"/>
    <xf numFmtId="0" fontId="2" fillId="0" borderId="13" xfId="0" applyFont="1" applyBorder="1" applyProtection="1"/>
    <xf numFmtId="0" fontId="2" fillId="4" borderId="0" xfId="0" applyFont="1" applyFill="1" applyProtection="1"/>
    <xf numFmtId="0" fontId="3" fillId="4" borderId="0" xfId="0" applyFont="1" applyFill="1" applyProtection="1"/>
    <xf numFmtId="0" fontId="2" fillId="4" borderId="0" xfId="0" applyFont="1" applyFill="1" applyAlignment="1" applyProtection="1">
      <alignment horizontal="center"/>
    </xf>
    <xf numFmtId="0" fontId="2" fillId="4" borderId="0" xfId="0" applyFont="1" applyFill="1" applyAlignment="1" applyProtection="1">
      <alignment horizontal="center" wrapText="1"/>
    </xf>
    <xf numFmtId="164" fontId="2" fillId="0" borderId="13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</xf>
    <xf numFmtId="164" fontId="2" fillId="0" borderId="13" xfId="0" applyNumberFormat="1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164" fontId="2" fillId="0" borderId="0" xfId="0" applyNumberFormat="1" applyFont="1" applyProtection="1"/>
    <xf numFmtId="0" fontId="5" fillId="6" borderId="0" xfId="0" applyFont="1" applyFill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center" wrapText="1"/>
    </xf>
    <xf numFmtId="0" fontId="5" fillId="6" borderId="0" xfId="0" applyFont="1" applyFill="1" applyAlignment="1" applyProtection="1">
      <alignment horizontal="center"/>
    </xf>
    <xf numFmtId="0" fontId="2" fillId="7" borderId="0" xfId="0" applyFont="1" applyFill="1" applyProtection="1"/>
    <xf numFmtId="0" fontId="3" fillId="7" borderId="0" xfId="0" applyFont="1" applyFill="1" applyProtection="1"/>
    <xf numFmtId="0" fontId="2" fillId="7" borderId="0" xfId="0" applyFont="1" applyFill="1" applyAlignment="1" applyProtection="1">
      <alignment horizontal="center"/>
    </xf>
    <xf numFmtId="0" fontId="2" fillId="0" borderId="18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9" borderId="0" xfId="0" applyFont="1" applyFill="1" applyProtection="1"/>
    <xf numFmtId="0" fontId="3" fillId="9" borderId="0" xfId="0" applyFont="1" applyFill="1" applyProtection="1"/>
    <xf numFmtId="0" fontId="2" fillId="9" borderId="0" xfId="0" applyFont="1" applyFill="1" applyAlignment="1" applyProtection="1">
      <alignment horizontal="center"/>
    </xf>
    <xf numFmtId="0" fontId="2" fillId="12" borderId="14" xfId="0" applyFont="1" applyFill="1" applyBorder="1" applyProtection="1"/>
    <xf numFmtId="0" fontId="2" fillId="8" borderId="0" xfId="0" applyFont="1" applyFill="1" applyProtection="1"/>
    <xf numFmtId="0" fontId="3" fillId="8" borderId="0" xfId="0" applyFont="1" applyFill="1" applyProtection="1"/>
    <xf numFmtId="0" fontId="2" fillId="8" borderId="0" xfId="0" applyFont="1" applyFill="1" applyAlignment="1" applyProtection="1">
      <alignment horizontal="center"/>
    </xf>
    <xf numFmtId="0" fontId="2" fillId="10" borderId="0" xfId="0" applyFont="1" applyFill="1" applyProtection="1"/>
    <xf numFmtId="0" fontId="3" fillId="10" borderId="0" xfId="0" applyFont="1" applyFill="1" applyProtection="1"/>
    <xf numFmtId="0" fontId="2" fillId="10" borderId="0" xfId="0" applyFont="1" applyFill="1" applyAlignment="1" applyProtection="1">
      <alignment horizontal="center"/>
    </xf>
    <xf numFmtId="0" fontId="2" fillId="0" borderId="14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4" fillId="0" borderId="0" xfId="0" applyFont="1" applyProtection="1"/>
    <xf numFmtId="0" fontId="2" fillId="11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Protection="1">
      <protection locked="0"/>
    </xf>
    <xf numFmtId="0" fontId="2" fillId="11" borderId="13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Protection="1">
      <protection locked="0"/>
    </xf>
    <xf numFmtId="0" fontId="2" fillId="11" borderId="14" xfId="0" applyFont="1" applyFill="1" applyBorder="1" applyAlignment="1" applyProtection="1">
      <alignment horizontal="center"/>
      <protection locked="0"/>
    </xf>
    <xf numFmtId="0" fontId="2" fillId="11" borderId="15" xfId="0" applyFont="1" applyFill="1" applyBorder="1" applyAlignment="1" applyProtection="1">
      <alignment horizontal="center"/>
      <protection locked="0"/>
    </xf>
    <xf numFmtId="0" fontId="2" fillId="11" borderId="13" xfId="0" applyFont="1" applyFill="1" applyBorder="1" applyAlignment="1" applyProtection="1">
      <alignment vertical="center"/>
      <protection locked="0"/>
    </xf>
    <xf numFmtId="0" fontId="2" fillId="11" borderId="14" xfId="0" applyFont="1" applyFill="1" applyBorder="1" applyAlignment="1" applyProtection="1">
      <alignment vertical="center"/>
      <protection locked="0"/>
    </xf>
    <xf numFmtId="0" fontId="2" fillId="11" borderId="1" xfId="0" applyFont="1" applyFill="1" applyBorder="1" applyAlignment="1" applyProtection="1">
      <alignment horizontal="center" vertical="center"/>
      <protection locked="0"/>
    </xf>
    <xf numFmtId="0" fontId="2" fillId="11" borderId="15" xfId="0" applyFont="1" applyFill="1" applyBorder="1" applyAlignment="1" applyProtection="1">
      <alignment horizontal="center" vertical="center"/>
      <protection locked="0"/>
    </xf>
    <xf numFmtId="0" fontId="2" fillId="11" borderId="13" xfId="0" applyFont="1" applyFill="1" applyBorder="1" applyAlignment="1" applyProtection="1">
      <alignment horizontal="left"/>
      <protection locked="0"/>
    </xf>
    <xf numFmtId="0" fontId="2" fillId="11" borderId="17" xfId="0" applyFont="1" applyFill="1" applyBorder="1" applyAlignment="1" applyProtection="1">
      <alignment horizontal="center"/>
      <protection locked="0"/>
    </xf>
    <xf numFmtId="9" fontId="2" fillId="0" borderId="15" xfId="1" applyFont="1" applyBorder="1" applyAlignment="1" applyProtection="1">
      <alignment horizontal="center"/>
    </xf>
    <xf numFmtId="0" fontId="2" fillId="11" borderId="13" xfId="0" applyFont="1" applyFill="1" applyBorder="1" applyAlignment="1" applyProtection="1">
      <alignment horizontal="center" vertical="center"/>
      <protection locked="0"/>
    </xf>
    <xf numFmtId="0" fontId="2" fillId="11" borderId="14" xfId="0" applyFont="1" applyFill="1" applyBorder="1" applyAlignment="1" applyProtection="1">
      <protection locked="0"/>
    </xf>
    <xf numFmtId="0" fontId="8" fillId="6" borderId="0" xfId="0" applyFont="1" applyFill="1" applyAlignment="1" applyProtection="1">
      <alignment horizontal="center" vertical="center" wrapText="1"/>
    </xf>
    <xf numFmtId="0" fontId="2" fillId="5" borderId="0" xfId="0" applyFont="1" applyFill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165" fontId="2" fillId="11" borderId="2" xfId="0" applyNumberFormat="1" applyFont="1" applyFill="1" applyBorder="1" applyAlignment="1" applyProtection="1">
      <alignment horizontal="center"/>
      <protection locked="0"/>
    </xf>
    <xf numFmtId="165" fontId="2" fillId="11" borderId="4" xfId="0" applyNumberFormat="1" applyFont="1" applyFill="1" applyBorder="1" applyAlignment="1" applyProtection="1">
      <alignment horizontal="center"/>
      <protection locked="0"/>
    </xf>
    <xf numFmtId="165" fontId="2" fillId="11" borderId="3" xfId="0" applyNumberFormat="1" applyFont="1" applyFill="1" applyBorder="1" applyAlignment="1" applyProtection="1">
      <alignment horizontal="center"/>
      <protection locked="0"/>
    </xf>
    <xf numFmtId="0" fontId="2" fillId="11" borderId="2" xfId="0" applyFont="1" applyFill="1" applyBorder="1" applyAlignment="1" applyProtection="1">
      <alignment horizontal="center"/>
      <protection locked="0"/>
    </xf>
    <xf numFmtId="0" fontId="2" fillId="11" borderId="3" xfId="0" applyFont="1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left"/>
      <protection locked="0"/>
    </xf>
    <xf numFmtId="0" fontId="3" fillId="11" borderId="3" xfId="0" applyFont="1" applyFill="1" applyBorder="1" applyAlignment="1" applyProtection="1">
      <alignment horizontal="left"/>
      <protection locked="0"/>
    </xf>
    <xf numFmtId="0" fontId="2" fillId="11" borderId="5" xfId="0" applyFont="1" applyFill="1" applyBorder="1" applyAlignment="1" applyProtection="1">
      <alignment horizontal="left" vertical="top" wrapText="1"/>
      <protection locked="0"/>
    </xf>
    <xf numFmtId="0" fontId="2" fillId="11" borderId="6" xfId="0" applyFont="1" applyFill="1" applyBorder="1" applyAlignment="1" applyProtection="1">
      <alignment horizontal="left" vertical="top" wrapText="1"/>
      <protection locked="0"/>
    </xf>
    <xf numFmtId="0" fontId="2" fillId="11" borderId="7" xfId="0" applyFont="1" applyFill="1" applyBorder="1" applyAlignment="1" applyProtection="1">
      <alignment horizontal="left" vertical="top" wrapText="1"/>
      <protection locked="0"/>
    </xf>
    <xf numFmtId="0" fontId="2" fillId="11" borderId="8" xfId="0" applyFont="1" applyFill="1" applyBorder="1" applyAlignment="1" applyProtection="1">
      <alignment horizontal="left" vertical="top" wrapText="1"/>
      <protection locked="0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2" fillId="11" borderId="9" xfId="0" applyFont="1" applyFill="1" applyBorder="1" applyAlignment="1" applyProtection="1">
      <alignment horizontal="left" vertical="top" wrapText="1"/>
      <protection locked="0"/>
    </xf>
    <xf numFmtId="0" fontId="2" fillId="11" borderId="10" xfId="0" applyFont="1" applyFill="1" applyBorder="1" applyAlignment="1" applyProtection="1">
      <alignment horizontal="left" vertical="top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 locked="0"/>
    </xf>
    <xf numFmtId="0" fontId="2" fillId="11" borderId="12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3" fillId="11" borderId="2" xfId="0" applyFont="1" applyFill="1" applyBorder="1" applyAlignment="1" applyProtection="1">
      <alignment horizontal="center"/>
      <protection locked="0"/>
    </xf>
    <xf numFmtId="0" fontId="3" fillId="11" borderId="3" xfId="0" applyFont="1" applyFill="1" applyBorder="1" applyAlignment="1" applyProtection="1">
      <alignment horizontal="center"/>
      <protection locked="0"/>
    </xf>
    <xf numFmtId="0" fontId="2" fillId="10" borderId="0" xfId="0" applyFont="1" applyFill="1" applyAlignment="1" applyProtection="1">
      <alignment horizontal="center"/>
    </xf>
    <xf numFmtId="0" fontId="2" fillId="11" borderId="5" xfId="0" applyFont="1" applyFill="1" applyBorder="1" applyAlignment="1" applyProtection="1">
      <alignment horizontal="left" wrapText="1"/>
      <protection locked="0"/>
    </xf>
    <xf numFmtId="0" fontId="2" fillId="11" borderId="6" xfId="0" applyFont="1" applyFill="1" applyBorder="1" applyAlignment="1" applyProtection="1">
      <alignment horizontal="left" wrapText="1"/>
      <protection locked="0"/>
    </xf>
    <xf numFmtId="0" fontId="2" fillId="11" borderId="7" xfId="0" applyFont="1" applyFill="1" applyBorder="1" applyAlignment="1" applyProtection="1">
      <alignment horizontal="left" wrapText="1"/>
      <protection locked="0"/>
    </xf>
    <xf numFmtId="0" fontId="2" fillId="11" borderId="10" xfId="0" applyFont="1" applyFill="1" applyBorder="1" applyAlignment="1" applyProtection="1">
      <alignment horizontal="left" wrapText="1"/>
      <protection locked="0"/>
    </xf>
    <xf numFmtId="0" fontId="2" fillId="11" borderId="11" xfId="0" applyFont="1" applyFill="1" applyBorder="1" applyAlignment="1" applyProtection="1">
      <alignment horizontal="left" wrapText="1"/>
      <protection locked="0"/>
    </xf>
    <xf numFmtId="0" fontId="2" fillId="11" borderId="12" xfId="0" applyFont="1" applyFill="1" applyBorder="1" applyAlignment="1" applyProtection="1">
      <alignment horizontal="left" wrapTex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colors>
    <mruColors>
      <color rgb="FFFF7D25"/>
      <color rgb="FFCCCC00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472109</xdr:colOff>
      <xdr:row>20</xdr:row>
      <xdr:rowOff>16566</xdr:rowOff>
    </xdr:from>
    <xdr:to>
      <xdr:col>6</xdr:col>
      <xdr:colOff>8284</xdr:colOff>
      <xdr:row>24</xdr:row>
      <xdr:rowOff>157369</xdr:rowOff>
    </xdr:to>
    <xdr:sp macro="" textlink="">
      <xdr:nvSpPr>
        <xdr:cNvPr id="8" name="Stroomdiagram: Samenvoegen 7"/>
        <xdr:cNvSpPr/>
      </xdr:nvSpPr>
      <xdr:spPr>
        <a:xfrm>
          <a:off x="3776870" y="4008783"/>
          <a:ext cx="82827" cy="894521"/>
        </a:xfrm>
        <a:prstGeom prst="flowChartMerg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abSelected="1" topLeftCell="A7" zoomScale="115" zoomScaleNormal="115" workbookViewId="0">
      <selection activeCell="H7" sqref="H7"/>
    </sheetView>
  </sheetViews>
  <sheetFormatPr defaultRowHeight="12.75" x14ac:dyDescent="0.2"/>
  <cols>
    <col min="1" max="1" width="3.140625" style="4" customWidth="1"/>
    <col min="2" max="2" width="24.28515625" style="4" customWidth="1"/>
    <col min="3" max="3" width="6.85546875" style="4" customWidth="1"/>
    <col min="4" max="4" width="7.7109375" style="4" customWidth="1"/>
    <col min="5" max="5" width="7.5703125" style="4" customWidth="1"/>
    <col min="6" max="6" width="8.140625" style="4" customWidth="1"/>
    <col min="7" max="7" width="20.42578125" style="4" customWidth="1"/>
    <col min="8" max="8" width="5.140625" style="4" customWidth="1"/>
    <col min="9" max="9" width="7.42578125" style="4" customWidth="1"/>
    <col min="10" max="10" width="7.5703125" style="4" customWidth="1"/>
    <col min="11" max="16384" width="9.140625" style="4"/>
  </cols>
  <sheetData>
    <row r="1" spans="1:10" ht="22.5" customHeight="1" thickBot="1" x14ac:dyDescent="0.25">
      <c r="A1" s="1"/>
      <c r="B1" s="73" t="s">
        <v>59</v>
      </c>
      <c r="C1" s="74"/>
      <c r="D1" s="2" t="s">
        <v>10</v>
      </c>
      <c r="E1" s="71" t="s">
        <v>42</v>
      </c>
      <c r="F1" s="72"/>
      <c r="G1" s="3" t="s">
        <v>38</v>
      </c>
      <c r="H1" s="68"/>
      <c r="I1" s="69"/>
      <c r="J1" s="70"/>
    </row>
    <row r="2" spans="1:10" ht="13.5" thickBot="1" x14ac:dyDescent="0.25"/>
    <row r="3" spans="1:10" ht="13.5" thickBot="1" x14ac:dyDescent="0.25">
      <c r="B3" s="5" t="s">
        <v>11</v>
      </c>
      <c r="C3" s="49">
        <v>47</v>
      </c>
      <c r="D3" s="4" t="s">
        <v>4</v>
      </c>
      <c r="H3" s="6" t="s">
        <v>40</v>
      </c>
    </row>
    <row r="4" spans="1:10" ht="13.5" thickBot="1" x14ac:dyDescent="0.25">
      <c r="B4" s="5" t="s">
        <v>12</v>
      </c>
      <c r="C4" s="49">
        <v>7.5</v>
      </c>
      <c r="D4" s="4" t="s">
        <v>1</v>
      </c>
    </row>
    <row r="5" spans="1:10" ht="13.5" thickBot="1" x14ac:dyDescent="0.25">
      <c r="B5" s="5" t="s">
        <v>13</v>
      </c>
      <c r="C5" s="7">
        <f>IF(OR(D6="",C6=""),0,(C6-D6)*0.135)</f>
        <v>7.4250000000000007</v>
      </c>
      <c r="D5" s="4" t="s">
        <v>6</v>
      </c>
      <c r="G5" s="5" t="s">
        <v>13</v>
      </c>
      <c r="H5" s="7">
        <f>IF(OR(H6="",I6=""),0,(H6-I6)*0.135)</f>
        <v>0</v>
      </c>
      <c r="I5" s="4" t="s">
        <v>6</v>
      </c>
    </row>
    <row r="6" spans="1:10" ht="13.5" thickBot="1" x14ac:dyDescent="0.25">
      <c r="B6" s="5" t="s">
        <v>14</v>
      </c>
      <c r="C6" s="49">
        <v>1075</v>
      </c>
      <c r="D6" s="49">
        <v>1020</v>
      </c>
      <c r="E6" s="8" t="s">
        <v>24</v>
      </c>
      <c r="G6" s="5" t="s">
        <v>14</v>
      </c>
      <c r="H6" s="49"/>
      <c r="I6" s="49"/>
      <c r="J6" s="8" t="s">
        <v>24</v>
      </c>
    </row>
    <row r="7" spans="1:10" ht="13.5" thickBot="1" x14ac:dyDescent="0.25">
      <c r="B7" s="5" t="s">
        <v>15</v>
      </c>
      <c r="C7" s="49">
        <v>25</v>
      </c>
      <c r="D7" s="9" t="s">
        <v>16</v>
      </c>
      <c r="G7" s="5"/>
      <c r="H7" s="49"/>
      <c r="I7" s="4" t="s">
        <v>16</v>
      </c>
    </row>
    <row r="9" spans="1:10" ht="30" customHeight="1" thickBot="1" x14ac:dyDescent="0.25">
      <c r="A9" s="10"/>
      <c r="B9" s="11" t="s">
        <v>39</v>
      </c>
      <c r="C9" s="12" t="s">
        <v>7</v>
      </c>
      <c r="D9" s="13" t="s">
        <v>6</v>
      </c>
      <c r="E9" s="12" t="s">
        <v>4</v>
      </c>
      <c r="F9" s="14"/>
      <c r="G9" s="14" t="s">
        <v>32</v>
      </c>
      <c r="H9" s="14"/>
      <c r="I9" s="14"/>
      <c r="J9" s="14"/>
    </row>
    <row r="10" spans="1:10" ht="13.5" thickBot="1" x14ac:dyDescent="0.25">
      <c r="B10" s="50" t="s">
        <v>43</v>
      </c>
      <c r="C10" s="49">
        <v>3500</v>
      </c>
      <c r="D10" s="61">
        <f>IF($C$18=0,"",IF(C10/$C$18=0,"",C10/$C$18))</f>
        <v>0.43209876543209874</v>
      </c>
      <c r="E10" s="51">
        <v>3</v>
      </c>
      <c r="G10" s="75" t="s">
        <v>62</v>
      </c>
      <c r="H10" s="76"/>
      <c r="I10" s="76"/>
      <c r="J10" s="77"/>
    </row>
    <row r="11" spans="1:10" ht="13.5" thickBot="1" x14ac:dyDescent="0.25">
      <c r="B11" s="50" t="s">
        <v>44</v>
      </c>
      <c r="C11" s="49">
        <v>500</v>
      </c>
      <c r="D11" s="61">
        <f t="shared" ref="D11:D17" si="0">IF($C$18=0,"",IF(C11/$C$18=0,"",C11/$C$18))</f>
        <v>6.1728395061728392E-2</v>
      </c>
      <c r="E11" s="51">
        <v>5</v>
      </c>
      <c r="G11" s="78"/>
      <c r="H11" s="79"/>
      <c r="I11" s="79"/>
      <c r="J11" s="80"/>
    </row>
    <row r="12" spans="1:10" ht="13.5" thickBot="1" x14ac:dyDescent="0.25">
      <c r="B12" s="50" t="s">
        <v>45</v>
      </c>
      <c r="C12" s="49">
        <v>1000</v>
      </c>
      <c r="D12" s="61">
        <f t="shared" si="0"/>
        <v>0.12345679012345678</v>
      </c>
      <c r="E12" s="51">
        <v>7</v>
      </c>
      <c r="G12" s="78"/>
      <c r="H12" s="79"/>
      <c r="I12" s="79"/>
      <c r="J12" s="80"/>
    </row>
    <row r="13" spans="1:10" ht="13.5" thickBot="1" x14ac:dyDescent="0.25">
      <c r="B13" s="50" t="s">
        <v>46</v>
      </c>
      <c r="C13" s="49">
        <v>2000</v>
      </c>
      <c r="D13" s="61">
        <f t="shared" si="0"/>
        <v>0.24691358024691357</v>
      </c>
      <c r="E13" s="51">
        <v>15</v>
      </c>
      <c r="G13" s="78"/>
      <c r="H13" s="79"/>
      <c r="I13" s="79"/>
      <c r="J13" s="80"/>
    </row>
    <row r="14" spans="1:10" ht="13.5" thickBot="1" x14ac:dyDescent="0.25">
      <c r="B14" s="50" t="s">
        <v>47</v>
      </c>
      <c r="C14" s="49">
        <v>1000</v>
      </c>
      <c r="D14" s="61">
        <f t="shared" si="0"/>
        <v>0.12345679012345678</v>
      </c>
      <c r="E14" s="51">
        <v>120</v>
      </c>
      <c r="G14" s="78"/>
      <c r="H14" s="79"/>
      <c r="I14" s="79"/>
      <c r="J14" s="80"/>
    </row>
    <row r="15" spans="1:10" ht="13.5" thickBot="1" x14ac:dyDescent="0.25">
      <c r="B15" s="50" t="s">
        <v>48</v>
      </c>
      <c r="C15" s="49">
        <v>100</v>
      </c>
      <c r="D15" s="61">
        <f t="shared" si="0"/>
        <v>1.2345679012345678E-2</v>
      </c>
      <c r="E15" s="51">
        <v>900</v>
      </c>
      <c r="G15" s="78"/>
      <c r="H15" s="79"/>
      <c r="I15" s="79"/>
      <c r="J15" s="80"/>
    </row>
    <row r="16" spans="1:10" ht="13.5" thickBot="1" x14ac:dyDescent="0.25">
      <c r="B16" s="50"/>
      <c r="C16" s="49"/>
      <c r="D16" s="61" t="str">
        <f t="shared" si="0"/>
        <v/>
      </c>
      <c r="E16" s="51"/>
      <c r="G16" s="78"/>
      <c r="H16" s="79"/>
      <c r="I16" s="79"/>
      <c r="J16" s="80"/>
    </row>
    <row r="17" spans="1:12" ht="13.5" thickBot="1" x14ac:dyDescent="0.25">
      <c r="B17" s="50"/>
      <c r="C17" s="49"/>
      <c r="D17" s="61" t="str">
        <f t="shared" si="0"/>
        <v/>
      </c>
      <c r="E17" s="51"/>
      <c r="G17" s="78"/>
      <c r="H17" s="79"/>
      <c r="I17" s="79"/>
      <c r="J17" s="80"/>
    </row>
    <row r="18" spans="1:12" ht="13.5" thickBot="1" x14ac:dyDescent="0.25">
      <c r="B18" s="15" t="s">
        <v>0</v>
      </c>
      <c r="C18" s="7">
        <f>SUM(C10:C17)</f>
        <v>8100</v>
      </c>
      <c r="D18" s="61">
        <f t="shared" ref="D18" si="1">IF($C$18=0,"0",IF(C18/$C$18=0,"",C18/$C$18))</f>
        <v>1</v>
      </c>
      <c r="E18" s="16"/>
      <c r="G18" s="81"/>
      <c r="H18" s="82"/>
      <c r="I18" s="82"/>
      <c r="J18" s="83"/>
    </row>
    <row r="20" spans="1:12" ht="30" customHeight="1" thickBot="1" x14ac:dyDescent="0.25">
      <c r="A20" s="17"/>
      <c r="B20" s="18" t="s">
        <v>5</v>
      </c>
      <c r="C20" s="19" t="s">
        <v>1</v>
      </c>
      <c r="D20" s="20" t="s">
        <v>8</v>
      </c>
      <c r="E20" s="20" t="s">
        <v>7</v>
      </c>
      <c r="F20" s="20" t="s">
        <v>37</v>
      </c>
      <c r="G20" s="18" t="s">
        <v>31</v>
      </c>
      <c r="H20" s="17" t="s">
        <v>1</v>
      </c>
      <c r="I20" s="20" t="s">
        <v>8</v>
      </c>
      <c r="J20" s="20" t="s">
        <v>9</v>
      </c>
    </row>
    <row r="21" spans="1:12" ht="15" customHeight="1" thickBot="1" x14ac:dyDescent="0.25">
      <c r="B21" s="52" t="s">
        <v>49</v>
      </c>
      <c r="C21" s="51"/>
      <c r="D21" s="63">
        <v>10.3</v>
      </c>
      <c r="E21" s="49">
        <v>24</v>
      </c>
      <c r="F21" s="54">
        <v>50</v>
      </c>
      <c r="G21" s="52" t="s">
        <v>49</v>
      </c>
      <c r="H21" s="51"/>
      <c r="I21" s="51">
        <v>7.3</v>
      </c>
      <c r="J21" s="21">
        <f>IFERROR(D21*E21/I21,"-")</f>
        <v>33.863013698630141</v>
      </c>
    </row>
    <row r="22" spans="1:12" ht="15" customHeight="1" thickBot="1" x14ac:dyDescent="0.25">
      <c r="B22" s="52" t="s">
        <v>50</v>
      </c>
      <c r="C22" s="51"/>
      <c r="D22" s="63">
        <v>7.8</v>
      </c>
      <c r="E22" s="49">
        <v>24</v>
      </c>
      <c r="F22" s="54">
        <v>15</v>
      </c>
      <c r="G22" s="52"/>
      <c r="H22" s="51"/>
      <c r="I22" s="51"/>
      <c r="J22" s="21" t="str">
        <f>IFERROR(D22*E22/I22,"-")</f>
        <v>-</v>
      </c>
    </row>
    <row r="23" spans="1:12" s="22" customFormat="1" ht="15" customHeight="1" thickBot="1" x14ac:dyDescent="0.3">
      <c r="B23" s="55" t="s">
        <v>51</v>
      </c>
      <c r="C23" s="55"/>
      <c r="D23" s="56">
        <v>3.9</v>
      </c>
      <c r="E23" s="57">
        <v>24</v>
      </c>
      <c r="F23" s="58">
        <v>15</v>
      </c>
      <c r="G23" s="55" t="s">
        <v>51</v>
      </c>
      <c r="H23" s="62"/>
      <c r="I23" s="62">
        <v>2.9</v>
      </c>
      <c r="J23" s="23">
        <f t="shared" ref="J23:J25" si="2">IFERROR(D23*E23/I23,"-")</f>
        <v>32.275862068965516</v>
      </c>
      <c r="L23" s="24"/>
    </row>
    <row r="24" spans="1:12" ht="14.25" customHeight="1" thickBot="1" x14ac:dyDescent="0.25">
      <c r="B24" s="52" t="s">
        <v>52</v>
      </c>
      <c r="C24" s="52"/>
      <c r="D24" s="63"/>
      <c r="E24" s="50">
        <v>725</v>
      </c>
      <c r="F24" s="54">
        <v>10</v>
      </c>
      <c r="G24" s="52"/>
      <c r="H24" s="51"/>
      <c r="I24" s="51"/>
      <c r="J24" s="23" t="str">
        <f t="shared" si="2"/>
        <v>-</v>
      </c>
    </row>
    <row r="25" spans="1:12" ht="14.25" customHeight="1" thickBot="1" x14ac:dyDescent="0.25">
      <c r="B25" s="52"/>
      <c r="C25" s="51"/>
      <c r="D25" s="63"/>
      <c r="E25" s="50"/>
      <c r="F25" s="54"/>
      <c r="G25" s="52"/>
      <c r="H25" s="51"/>
      <c r="I25" s="51"/>
      <c r="J25" s="21" t="str">
        <f t="shared" si="2"/>
        <v>-</v>
      </c>
    </row>
    <row r="26" spans="1:12" x14ac:dyDescent="0.2">
      <c r="J26" s="25"/>
    </row>
    <row r="27" spans="1:12" ht="23.25" thickBot="1" x14ac:dyDescent="0.25">
      <c r="A27" s="26"/>
      <c r="B27" s="27" t="s">
        <v>17</v>
      </c>
      <c r="C27" s="64" t="s">
        <v>18</v>
      </c>
      <c r="D27" s="28" t="s">
        <v>19</v>
      </c>
      <c r="E27" s="29"/>
      <c r="F27" s="26"/>
      <c r="G27" s="26" t="s">
        <v>32</v>
      </c>
      <c r="H27" s="26"/>
      <c r="I27" s="26"/>
      <c r="J27" s="26"/>
    </row>
    <row r="28" spans="1:12" x14ac:dyDescent="0.2">
      <c r="B28" s="59" t="s">
        <v>54</v>
      </c>
      <c r="C28" s="51" t="s">
        <v>53</v>
      </c>
      <c r="D28" s="51" t="s">
        <v>55</v>
      </c>
      <c r="G28" s="75"/>
      <c r="H28" s="76"/>
      <c r="I28" s="76"/>
      <c r="J28" s="77"/>
    </row>
    <row r="29" spans="1:12" ht="13.5" thickBot="1" x14ac:dyDescent="0.25">
      <c r="B29" s="52"/>
      <c r="C29" s="52"/>
      <c r="D29" s="52"/>
      <c r="G29" s="81"/>
      <c r="H29" s="82"/>
      <c r="I29" s="82"/>
      <c r="J29" s="83"/>
    </row>
    <row r="31" spans="1:12" ht="13.5" thickBot="1" x14ac:dyDescent="0.25">
      <c r="A31" s="30"/>
      <c r="B31" s="31" t="s">
        <v>20</v>
      </c>
      <c r="C31" s="32" t="s">
        <v>21</v>
      </c>
      <c r="D31" s="32" t="s">
        <v>22</v>
      </c>
      <c r="E31" s="32"/>
      <c r="F31" s="30"/>
      <c r="G31" s="30" t="s">
        <v>32</v>
      </c>
      <c r="H31" s="30"/>
      <c r="I31" s="30"/>
      <c r="J31" s="30"/>
    </row>
    <row r="32" spans="1:12" x14ac:dyDescent="0.2">
      <c r="B32" s="52" t="s">
        <v>56</v>
      </c>
      <c r="C32" s="51">
        <v>20</v>
      </c>
      <c r="D32" s="53">
        <v>52</v>
      </c>
      <c r="E32" s="33" t="s">
        <v>36</v>
      </c>
      <c r="G32" s="75" t="s">
        <v>57</v>
      </c>
      <c r="H32" s="76"/>
      <c r="I32" s="76"/>
      <c r="J32" s="77"/>
    </row>
    <row r="33" spans="1:10" x14ac:dyDescent="0.2">
      <c r="B33" s="52" t="s">
        <v>58</v>
      </c>
      <c r="C33" s="51">
        <v>23</v>
      </c>
      <c r="D33" s="60"/>
      <c r="E33" s="33" t="s">
        <v>36</v>
      </c>
      <c r="G33" s="78"/>
      <c r="H33" s="79"/>
      <c r="I33" s="79"/>
      <c r="J33" s="80"/>
    </row>
    <row r="34" spans="1:10" ht="13.5" thickBot="1" x14ac:dyDescent="0.25">
      <c r="B34" s="52"/>
      <c r="C34" s="51"/>
      <c r="D34" s="34"/>
      <c r="E34" s="8"/>
      <c r="G34" s="81"/>
      <c r="H34" s="82"/>
      <c r="I34" s="82"/>
      <c r="J34" s="83"/>
    </row>
    <row r="35" spans="1:10" x14ac:dyDescent="0.2">
      <c r="D35" s="6"/>
    </row>
    <row r="36" spans="1:10" ht="13.5" thickBot="1" x14ac:dyDescent="0.25">
      <c r="A36" s="35"/>
      <c r="B36" s="36" t="s">
        <v>2</v>
      </c>
      <c r="C36" s="35" t="s">
        <v>22</v>
      </c>
      <c r="D36" s="37"/>
      <c r="E36" s="37" t="s">
        <v>33</v>
      </c>
      <c r="F36" s="37"/>
      <c r="G36" s="35" t="s">
        <v>32</v>
      </c>
      <c r="H36" s="35"/>
      <c r="I36" s="35"/>
      <c r="J36" s="35"/>
    </row>
    <row r="37" spans="1:10" ht="13.5" thickBot="1" x14ac:dyDescent="0.25">
      <c r="B37" s="52" t="s">
        <v>23</v>
      </c>
      <c r="C37" s="51">
        <v>52</v>
      </c>
      <c r="D37" s="38" t="s">
        <v>36</v>
      </c>
      <c r="E37" s="49">
        <v>15</v>
      </c>
      <c r="G37" s="75"/>
      <c r="H37" s="76"/>
      <c r="I37" s="76"/>
      <c r="J37" s="77"/>
    </row>
    <row r="38" spans="1:10" ht="13.5" thickBot="1" x14ac:dyDescent="0.25">
      <c r="B38" s="52" t="s">
        <v>25</v>
      </c>
      <c r="C38" s="51">
        <v>62</v>
      </c>
      <c r="D38" s="38" t="s">
        <v>36</v>
      </c>
      <c r="E38" s="49">
        <v>25</v>
      </c>
      <c r="G38" s="78"/>
      <c r="H38" s="79"/>
      <c r="I38" s="79"/>
      <c r="J38" s="80"/>
    </row>
    <row r="39" spans="1:10" ht="13.5" thickBot="1" x14ac:dyDescent="0.25">
      <c r="B39" s="52" t="s">
        <v>26</v>
      </c>
      <c r="C39" s="51">
        <v>72</v>
      </c>
      <c r="D39" s="38" t="s">
        <v>36</v>
      </c>
      <c r="E39" s="49">
        <v>35</v>
      </c>
      <c r="G39" s="78"/>
      <c r="H39" s="79"/>
      <c r="I39" s="79"/>
      <c r="J39" s="80"/>
    </row>
    <row r="40" spans="1:10" ht="13.5" thickBot="1" x14ac:dyDescent="0.25">
      <c r="B40" s="52" t="s">
        <v>27</v>
      </c>
      <c r="C40" s="51">
        <v>78</v>
      </c>
      <c r="D40" s="38" t="s">
        <v>36</v>
      </c>
      <c r="E40" s="49">
        <v>5</v>
      </c>
      <c r="G40" s="81"/>
      <c r="H40" s="82"/>
      <c r="I40" s="82"/>
      <c r="J40" s="83"/>
    </row>
    <row r="42" spans="1:10" ht="13.5" thickBot="1" x14ac:dyDescent="0.25">
      <c r="A42" s="39"/>
      <c r="B42" s="40" t="s">
        <v>28</v>
      </c>
      <c r="C42" s="41" t="s">
        <v>21</v>
      </c>
      <c r="D42" s="41"/>
      <c r="E42" s="39"/>
      <c r="F42" s="41"/>
      <c r="G42" s="39" t="s">
        <v>32</v>
      </c>
      <c r="H42" s="39"/>
      <c r="I42" s="39"/>
      <c r="J42" s="39"/>
    </row>
    <row r="43" spans="1:10" x14ac:dyDescent="0.2">
      <c r="B43" s="52" t="s">
        <v>61</v>
      </c>
      <c r="C43" s="51"/>
      <c r="G43" s="88" t="s">
        <v>60</v>
      </c>
      <c r="H43" s="89"/>
      <c r="I43" s="89"/>
      <c r="J43" s="90"/>
    </row>
    <row r="44" spans="1:10" ht="13.5" thickBot="1" x14ac:dyDescent="0.25">
      <c r="B44" s="52" t="s">
        <v>29</v>
      </c>
      <c r="C44" s="51">
        <v>23</v>
      </c>
      <c r="G44" s="91"/>
      <c r="H44" s="92"/>
      <c r="I44" s="92"/>
      <c r="J44" s="93"/>
    </row>
    <row r="45" spans="1:10" x14ac:dyDescent="0.2">
      <c r="C45" s="6"/>
    </row>
    <row r="46" spans="1:10" ht="13.5" thickBot="1" x14ac:dyDescent="0.25">
      <c r="A46" s="42"/>
      <c r="B46" s="43" t="s">
        <v>3</v>
      </c>
      <c r="C46" s="87" t="s">
        <v>34</v>
      </c>
      <c r="D46" s="87"/>
      <c r="E46" s="42"/>
      <c r="F46" s="44"/>
      <c r="G46" s="42" t="s">
        <v>32</v>
      </c>
      <c r="H46" s="42"/>
      <c r="I46" s="42"/>
      <c r="J46" s="42"/>
    </row>
    <row r="47" spans="1:10" ht="13.5" thickBot="1" x14ac:dyDescent="0.25">
      <c r="B47" s="45" t="s">
        <v>30</v>
      </c>
      <c r="C47" s="85">
        <v>80</v>
      </c>
      <c r="D47" s="86"/>
      <c r="G47" s="75" t="s">
        <v>63</v>
      </c>
      <c r="H47" s="76"/>
      <c r="I47" s="76"/>
      <c r="J47" s="77"/>
    </row>
    <row r="48" spans="1:10" ht="13.5" thickBot="1" x14ac:dyDescent="0.25">
      <c r="A48" s="5"/>
      <c r="C48" s="84" t="s">
        <v>41</v>
      </c>
      <c r="D48" s="84"/>
      <c r="G48" s="78"/>
      <c r="H48" s="79"/>
      <c r="I48" s="79"/>
      <c r="J48" s="80"/>
    </row>
    <row r="49" spans="1:10" ht="13.5" thickBot="1" x14ac:dyDescent="0.25">
      <c r="B49" s="45" t="str">
        <f>IF(G21="",IF(B21="","",B21),G21)</f>
        <v>Northern Brewer</v>
      </c>
      <c r="C49" s="66">
        <f>IF(F21="","-",$C$47-F21)</f>
        <v>30</v>
      </c>
      <c r="D49" s="67"/>
      <c r="G49" s="78"/>
      <c r="H49" s="79"/>
      <c r="I49" s="79"/>
      <c r="J49" s="80"/>
    </row>
    <row r="50" spans="1:10" ht="13.5" thickBot="1" x14ac:dyDescent="0.25">
      <c r="B50" s="45" t="str">
        <f>IF(G22="",IF(B22="","",B22),G22)</f>
        <v>Hallertau Perle</v>
      </c>
      <c r="C50" s="66">
        <f>IF(F22=F21,IF(F22="","-","samen met vorige"),IF(F22="",IF(SUM(C49:C50)=$C$47,"-","Resttijd "&amp;$C$47-SUM(C49:C50)),F21-F22))</f>
        <v>35</v>
      </c>
      <c r="D50" s="67"/>
      <c r="G50" s="78"/>
      <c r="H50" s="79"/>
      <c r="I50" s="79"/>
      <c r="J50" s="80"/>
    </row>
    <row r="51" spans="1:10" ht="13.5" thickBot="1" x14ac:dyDescent="0.25">
      <c r="B51" s="45" t="str">
        <f>IF(G23="",IF(B23="","",B23),G23)</f>
        <v>Saaz</v>
      </c>
      <c r="C51" s="66" t="str">
        <f>IF(F23=F22,IF(F23="","-","samen met vorige"),IF(F23="",IF(SUM(C49:C51)=$C$47,"-","Resttijd "&amp;$C$47-SUM(C49:C51)),F22-F23))</f>
        <v>samen met vorige</v>
      </c>
      <c r="D51" s="67"/>
      <c r="G51" s="78"/>
      <c r="H51" s="79"/>
      <c r="I51" s="79"/>
      <c r="J51" s="80"/>
    </row>
    <row r="52" spans="1:10" ht="13.5" thickBot="1" x14ac:dyDescent="0.25">
      <c r="B52" s="45" t="str">
        <f>IF(G24="",IF(B24="","",B24),G24)</f>
        <v>kandijsuiker</v>
      </c>
      <c r="C52" s="66">
        <f>IF(F24=F23,IF(F24="","-","samen met vorige"),IF(F24="",IF(SUM(C49:C51)=$C$47,"-","Resttijd "&amp;$C$47-SUM(C49:C51)),F23-F24))</f>
        <v>5</v>
      </c>
      <c r="D52" s="67"/>
      <c r="G52" s="78"/>
      <c r="H52" s="79"/>
      <c r="I52" s="79"/>
      <c r="J52" s="80"/>
    </row>
    <row r="53" spans="1:10" ht="13.5" thickBot="1" x14ac:dyDescent="0.25">
      <c r="B53" s="45" t="str">
        <f>IF(G25="",IF(B25="","",B25),G25)</f>
        <v/>
      </c>
      <c r="C53" s="66" t="str">
        <f>IF(F25=F24,IF(F25="","-","samen met vorige"),IF(F25="",IF(SUM(C49:C52)=$C$47,"-","Resttijd "&amp;$C$47-SUM(C49:C52)),F24-F25))</f>
        <v>Resttijd 10</v>
      </c>
      <c r="D53" s="67"/>
      <c r="G53" s="81"/>
      <c r="H53" s="82"/>
      <c r="I53" s="82"/>
      <c r="J53" s="83"/>
    </row>
    <row r="54" spans="1:10" x14ac:dyDescent="0.2">
      <c r="B54" s="46"/>
      <c r="C54" s="47"/>
      <c r="D54" s="47"/>
    </row>
    <row r="55" spans="1:10" x14ac:dyDescent="0.2">
      <c r="A55" s="65" t="s">
        <v>35</v>
      </c>
      <c r="B55" s="65"/>
      <c r="C55" s="65"/>
      <c r="D55" s="65"/>
      <c r="E55" s="65"/>
      <c r="F55" s="65"/>
      <c r="G55" s="65"/>
      <c r="H55" s="65"/>
      <c r="I55" s="65"/>
      <c r="J55" s="65"/>
    </row>
    <row r="58" spans="1:10" ht="14.25" x14ac:dyDescent="0.25">
      <c r="F58" s="48"/>
    </row>
  </sheetData>
  <sheetProtection sheet="1" objects="1" scenarios="1" selectLockedCells="1"/>
  <mergeCells count="18">
    <mergeCell ref="H1:J1"/>
    <mergeCell ref="E1:F1"/>
    <mergeCell ref="B1:C1"/>
    <mergeCell ref="G10:J18"/>
    <mergeCell ref="C49:D49"/>
    <mergeCell ref="C48:D48"/>
    <mergeCell ref="C47:D47"/>
    <mergeCell ref="C46:D46"/>
    <mergeCell ref="G32:J34"/>
    <mergeCell ref="G28:J29"/>
    <mergeCell ref="G37:J40"/>
    <mergeCell ref="G43:J44"/>
    <mergeCell ref="G47:J53"/>
    <mergeCell ref="A55:J55"/>
    <mergeCell ref="C50:D50"/>
    <mergeCell ref="C51:D51"/>
    <mergeCell ref="C52:D52"/>
    <mergeCell ref="C53:D53"/>
  </mergeCells>
  <pageMargins left="0.25" right="0.25" top="0.75" bottom="0.75" header="0.3" footer="0.3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Huub</dc:creator>
  <cp:lastModifiedBy>Gebruiker</cp:lastModifiedBy>
  <cp:lastPrinted>2016-08-31T14:23:30Z</cp:lastPrinted>
  <dcterms:created xsi:type="dcterms:W3CDTF">2016-03-29T16:21:10Z</dcterms:created>
  <dcterms:modified xsi:type="dcterms:W3CDTF">2017-09-17T15:03:17Z</dcterms:modified>
</cp:coreProperties>
</file>