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5480" windowHeight="10035"/>
  </bookViews>
  <sheets>
    <sheet name="blad 1" sheetId="4" r:id="rId1"/>
  </sheets>
  <calcPr calcId="144525"/>
</workbook>
</file>

<file path=xl/calcChain.xml><?xml version="1.0" encoding="utf-8"?>
<calcChain xmlns="http://schemas.openxmlformats.org/spreadsheetml/2006/main">
  <c r="E45" i="4" l="1"/>
  <c r="C44" i="4"/>
  <c r="G35" i="4"/>
  <c r="C29" i="4"/>
  <c r="E25" i="4"/>
  <c r="F23" i="4"/>
  <c r="F20" i="4"/>
  <c r="H18" i="4"/>
  <c r="E29" i="4" s="1"/>
  <c r="H13" i="4"/>
  <c r="F11" i="4"/>
  <c r="H20" i="4" s="1"/>
  <c r="D23" i="4" s="1"/>
  <c r="G29" i="4" l="1"/>
  <c r="F31" i="4" s="1"/>
  <c r="F45" i="4"/>
  <c r="D48" i="4" s="1"/>
  <c r="E35" i="4"/>
  <c r="H35" i="4" s="1"/>
  <c r="D37" i="4" s="1"/>
  <c r="G27" i="4"/>
  <c r="D31" i="4" s="1"/>
  <c r="F47" i="4"/>
  <c r="D47" i="4" l="1"/>
  <c r="G31" i="4"/>
  <c r="E33" i="4" s="1"/>
  <c r="G33" i="4" s="1"/>
  <c r="F37" i="4" s="1"/>
  <c r="H37" i="4" s="1"/>
  <c r="F48" i="4"/>
  <c r="D49" i="4"/>
  <c r="F49" i="4" s="1"/>
</calcChain>
</file>

<file path=xl/sharedStrings.xml><?xml version="1.0" encoding="utf-8"?>
<sst xmlns="http://schemas.openxmlformats.org/spreadsheetml/2006/main" count="78" uniqueCount="67">
  <si>
    <t>Werkblad Wijnmaken</t>
  </si>
  <si>
    <t>Te veel zuur:</t>
  </si>
  <si>
    <t>Gemeten Densiteit:</t>
  </si>
  <si>
    <t>Hoeveelheid sap:</t>
  </si>
  <si>
    <t>(A)</t>
  </si>
  <si>
    <t>Kilogram</t>
  </si>
  <si>
    <t>Suiker bepaling:</t>
  </si>
  <si>
    <t>De tabel geeft</t>
  </si>
  <si>
    <t>( C)gr/ltr;</t>
  </si>
  <si>
    <t>Zuurtabel:</t>
  </si>
  <si>
    <t>minder dan 6</t>
  </si>
  <si>
    <t>tussen 6 en 10</t>
  </si>
  <si>
    <t>meer dan 10</t>
  </si>
  <si>
    <t>zwarte zoete kersen</t>
  </si>
  <si>
    <t>aftreksuiker gr/ltr</t>
  </si>
  <si>
    <t>Gemeten zuurgraad:</t>
  </si>
  <si>
    <t>grad.(A)</t>
  </si>
  <si>
    <t>Ochsel</t>
  </si>
  <si>
    <t>Ltr(B)</t>
  </si>
  <si>
    <t>%</t>
  </si>
  <si>
    <r>
      <rPr>
        <b/>
        <sz val="11"/>
        <color theme="1"/>
        <rFont val="Calibri"/>
        <family val="2"/>
        <scheme val="minor"/>
      </rPr>
      <t>aftrek</t>
    </r>
    <r>
      <rPr>
        <sz val="11"/>
        <color theme="1"/>
        <rFont val="Calibri"/>
        <family val="2"/>
        <scheme val="minor"/>
      </rPr>
      <t>: zie zuurtabel</t>
    </r>
  </si>
  <si>
    <t>Suiker is dan:(B)</t>
  </si>
  <si>
    <t>zie ref.lijst boek</t>
  </si>
  <si>
    <t>x (B)</t>
  </si>
  <si>
    <t>Hoeveelheid zuur:</t>
  </si>
  <si>
    <t>wordt</t>
  </si>
  <si>
    <t>gr.zuur tot.</t>
  </si>
  <si>
    <t xml:space="preserve">Wijnnummer </t>
  </si>
  <si>
    <t xml:space="preserve">Soort vrucht </t>
  </si>
  <si>
    <t xml:space="preserve">Jaar                   </t>
  </si>
  <si>
    <t>Gewenst zuur:</t>
  </si>
  <si>
    <t>gr/ltr</t>
  </si>
  <si>
    <t>Benodigd volume wordt dan</t>
  </si>
  <si>
    <t>gedeeld</t>
  </si>
  <si>
    <t>is</t>
  </si>
  <si>
    <t>Ltr wijnvol.</t>
  </si>
  <si>
    <t xml:space="preserve">is gelijk </t>
  </si>
  <si>
    <t>grad.</t>
  </si>
  <si>
    <t>Ren.</t>
  </si>
  <si>
    <t>Gewenst alcohol %;</t>
  </si>
  <si>
    <t>% vol. Alcohol</t>
  </si>
  <si>
    <t>Benodigde suiker;</t>
  </si>
  <si>
    <t>x  17  x</t>
  </si>
  <si>
    <t>gram suiker</t>
  </si>
  <si>
    <t>x</t>
  </si>
  <si>
    <t>Aanwezige suiker;</t>
  </si>
  <si>
    <t>Toe te voegen suiker;</t>
  </si>
  <si>
    <t>min</t>
  </si>
  <si>
    <t>Volume vermeerdering door suiker;</t>
  </si>
  <si>
    <t>x 0,3</t>
  </si>
  <si>
    <t>Ltr</t>
  </si>
  <si>
    <t>Benod.vol.vermeerdering i.v.m.zuur;</t>
  </si>
  <si>
    <t>ltr</t>
  </si>
  <si>
    <t>Toe te voegen water;</t>
  </si>
  <si>
    <t>grijs gemarkeerd invullen</t>
  </si>
  <si>
    <t>Gistvoeding;</t>
  </si>
  <si>
    <t>2 gram per 10 liter voor het sap en 4 gram per 10 ltr voor het water!!!!!!</t>
  </si>
  <si>
    <t>Te weinig zuur;</t>
  </si>
  <si>
    <t>Aanwezig zuur:</t>
  </si>
  <si>
    <t>Toe te voegen:</t>
  </si>
  <si>
    <t>gr/ltr wijnsteenzuur toevoegen</t>
  </si>
  <si>
    <t>Appelzuur toevoegen:</t>
  </si>
  <si>
    <t>Citroenzuur toevoegen:</t>
  </si>
  <si>
    <t>melkzuur con. 0,5 toevoegen:</t>
  </si>
  <si>
    <t>let op concentratie melkzuur</t>
  </si>
  <si>
    <t>gr/ltr appelzuur toevoegen</t>
  </si>
  <si>
    <t>gr/ltr citroenzuur toevoegen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</si>
</sst>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/>
    <xf numFmtId="0" fontId="0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/>
    <xf numFmtId="0" fontId="0" fillId="2" borderId="0" xfId="0" applyFill="1"/>
    <xf numFmtId="0" fontId="0" fillId="0" borderId="0" xfId="0" applyBorder="1"/>
    <xf numFmtId="0" fontId="0" fillId="0" borderId="3" xfId="0" applyBorder="1" applyAlignment="1">
      <alignment horizontal="center"/>
    </xf>
    <xf numFmtId="0" fontId="0" fillId="0" borderId="3" xfId="0" applyBorder="1"/>
    <xf numFmtId="0" fontId="0" fillId="2" borderId="3" xfId="0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3" xfId="0" applyNumberFormat="1" applyBorder="1"/>
    <xf numFmtId="2" fontId="0" fillId="0" borderId="0" xfId="0" applyNumberFormat="1" applyAlignment="1">
      <alignment horizontal="center"/>
    </xf>
    <xf numFmtId="164" fontId="0" fillId="0" borderId="3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0" fontId="0" fillId="3" borderId="1" xfId="0" applyFill="1" applyBorder="1"/>
    <xf numFmtId="0" fontId="0" fillId="3" borderId="2" xfId="0" applyFill="1" applyBorder="1"/>
    <xf numFmtId="0" fontId="0" fillId="3" borderId="1" xfId="0" applyFill="1" applyBorder="1" applyAlignment="1">
      <alignment horizontal="center"/>
    </xf>
    <xf numFmtId="49" fontId="0" fillId="2" borderId="0" xfId="0" applyNumberFormat="1" applyFill="1" applyBorder="1" applyAlignment="1">
      <alignment horizontal="center"/>
    </xf>
    <xf numFmtId="0" fontId="0" fillId="3" borderId="2" xfId="0" applyFill="1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topLeftCell="A3" workbookViewId="0">
      <selection activeCell="H3" sqref="H3"/>
    </sheetView>
  </sheetViews>
  <sheetFormatPr defaultRowHeight="15" x14ac:dyDescent="0.25"/>
  <sheetData>
    <row r="1" spans="1:9" ht="23.25" x14ac:dyDescent="0.35">
      <c r="A1" s="2" t="s">
        <v>0</v>
      </c>
      <c r="F1" s="1" t="s">
        <v>27</v>
      </c>
      <c r="H1" s="25"/>
      <c r="I1" s="25"/>
    </row>
    <row r="2" spans="1:9" ht="18.75" x14ac:dyDescent="0.3">
      <c r="F2" s="1" t="s">
        <v>28</v>
      </c>
      <c r="H2" s="26"/>
      <c r="I2" s="26"/>
    </row>
    <row r="3" spans="1:9" ht="18.75" x14ac:dyDescent="0.3">
      <c r="A3" s="6" t="s">
        <v>54</v>
      </c>
      <c r="F3" s="1" t="s">
        <v>29</v>
      </c>
      <c r="H3" s="29"/>
      <c r="I3" s="26"/>
    </row>
    <row r="5" spans="1:9" ht="18.75" x14ac:dyDescent="0.3">
      <c r="A5" s="3" t="s">
        <v>1</v>
      </c>
      <c r="F5" s="7" t="s">
        <v>9</v>
      </c>
      <c r="G5" s="6"/>
      <c r="H5" t="s">
        <v>14</v>
      </c>
    </row>
    <row r="6" spans="1:9" x14ac:dyDescent="0.25">
      <c r="F6" s="5" t="s">
        <v>10</v>
      </c>
      <c r="I6" s="9">
        <v>20</v>
      </c>
    </row>
    <row r="7" spans="1:9" x14ac:dyDescent="0.25">
      <c r="F7" s="5" t="s">
        <v>11</v>
      </c>
      <c r="I7" s="9">
        <v>25</v>
      </c>
    </row>
    <row r="8" spans="1:9" x14ac:dyDescent="0.25">
      <c r="F8" s="5" t="s">
        <v>12</v>
      </c>
      <c r="I8" s="9">
        <v>30</v>
      </c>
    </row>
    <row r="9" spans="1:9" x14ac:dyDescent="0.25">
      <c r="F9" s="5" t="s">
        <v>13</v>
      </c>
      <c r="I9" s="9">
        <v>40</v>
      </c>
    </row>
    <row r="11" spans="1:9" x14ac:dyDescent="0.25">
      <c r="A11" t="s">
        <v>15</v>
      </c>
      <c r="C11" s="27"/>
      <c r="D11" t="s">
        <v>16</v>
      </c>
      <c r="E11" s="4"/>
      <c r="F11" s="13">
        <f>SUM(C11)</f>
        <v>0</v>
      </c>
      <c r="G11" t="s">
        <v>37</v>
      </c>
    </row>
    <row r="12" spans="1:9" x14ac:dyDescent="0.25">
      <c r="A12" t="s">
        <v>2</v>
      </c>
      <c r="C12" s="27"/>
      <c r="D12" t="s">
        <v>17</v>
      </c>
    </row>
    <row r="13" spans="1:9" x14ac:dyDescent="0.25">
      <c r="A13" t="s">
        <v>3</v>
      </c>
      <c r="C13" s="27">
        <v>0</v>
      </c>
      <c r="D13" t="s">
        <v>18</v>
      </c>
      <c r="E13" s="27">
        <v>0</v>
      </c>
      <c r="F13" t="s">
        <v>5</v>
      </c>
      <c r="G13" t="s">
        <v>38</v>
      </c>
      <c r="H13" s="16" t="e">
        <f>SUM(C13/E13*100)</f>
        <v>#DIV/0!</v>
      </c>
      <c r="I13" s="10" t="s">
        <v>19</v>
      </c>
    </row>
    <row r="14" spans="1:9" x14ac:dyDescent="0.25">
      <c r="C14" s="12"/>
    </row>
    <row r="15" spans="1:9" ht="15.75" x14ac:dyDescent="0.25">
      <c r="A15" s="3" t="s">
        <v>6</v>
      </c>
      <c r="C15" s="12"/>
    </row>
    <row r="16" spans="1:9" x14ac:dyDescent="0.25">
      <c r="C16" s="12"/>
    </row>
    <row r="17" spans="1:9" x14ac:dyDescent="0.25">
      <c r="A17" t="s">
        <v>7</v>
      </c>
      <c r="C17" s="15">
        <v>0</v>
      </c>
      <c r="D17" t="s">
        <v>36</v>
      </c>
      <c r="E17" s="27">
        <v>0</v>
      </c>
      <c r="F17" t="s">
        <v>8</v>
      </c>
      <c r="G17" t="s">
        <v>22</v>
      </c>
    </row>
    <row r="18" spans="1:9" x14ac:dyDescent="0.25">
      <c r="A18" t="s">
        <v>21</v>
      </c>
      <c r="C18" s="13">
        <v>0</v>
      </c>
      <c r="E18" t="s">
        <v>20</v>
      </c>
      <c r="G18" s="27">
        <v>0</v>
      </c>
      <c r="H18" s="15">
        <f>SUM(C18-G18)</f>
        <v>0</v>
      </c>
      <c r="I18" t="s">
        <v>31</v>
      </c>
    </row>
    <row r="20" spans="1:9" x14ac:dyDescent="0.25">
      <c r="A20" t="s">
        <v>24</v>
      </c>
      <c r="C20" s="11" t="s">
        <v>4</v>
      </c>
      <c r="D20" s="15">
        <v>0</v>
      </c>
      <c r="E20" s="11" t="s">
        <v>23</v>
      </c>
      <c r="F20" s="15">
        <f>SUM(C13)</f>
        <v>0</v>
      </c>
      <c r="G20" t="s">
        <v>25</v>
      </c>
      <c r="H20" s="13">
        <f>SUM(F20*(D20))</f>
        <v>0</v>
      </c>
      <c r="I20" t="s">
        <v>26</v>
      </c>
    </row>
    <row r="22" spans="1:9" x14ac:dyDescent="0.25">
      <c r="A22" t="s">
        <v>30</v>
      </c>
      <c r="C22" s="27">
        <v>0</v>
      </c>
      <c r="D22" t="s">
        <v>31</v>
      </c>
    </row>
    <row r="23" spans="1:9" x14ac:dyDescent="0.25">
      <c r="A23" t="s">
        <v>32</v>
      </c>
      <c r="D23" s="13">
        <f>SUM(H20)</f>
        <v>0</v>
      </c>
      <c r="E23" t="s">
        <v>33</v>
      </c>
      <c r="F23" s="13">
        <f>SUM(C22)</f>
        <v>0</v>
      </c>
      <c r="G23" s="8" t="s">
        <v>34</v>
      </c>
      <c r="H23" s="13"/>
      <c r="I23" t="s">
        <v>35</v>
      </c>
    </row>
    <row r="25" spans="1:9" x14ac:dyDescent="0.25">
      <c r="A25" t="s">
        <v>39</v>
      </c>
      <c r="C25" s="27">
        <v>0</v>
      </c>
      <c r="D25" s="17"/>
      <c r="E25" s="18">
        <f>SUM(C25+D25)</f>
        <v>0</v>
      </c>
      <c r="F25" t="s">
        <v>40</v>
      </c>
    </row>
    <row r="27" spans="1:9" x14ac:dyDescent="0.25">
      <c r="A27" t="s">
        <v>41</v>
      </c>
      <c r="C27" s="28"/>
      <c r="D27" s="8" t="s">
        <v>42</v>
      </c>
      <c r="E27" s="13"/>
      <c r="G27" s="18">
        <f>SUM(C27*E27*17)</f>
        <v>0</v>
      </c>
      <c r="H27" t="s">
        <v>43</v>
      </c>
    </row>
    <row r="29" spans="1:9" x14ac:dyDescent="0.25">
      <c r="A29" t="s">
        <v>45</v>
      </c>
      <c r="C29" s="13">
        <f>SUM(C13)</f>
        <v>0</v>
      </c>
      <c r="D29" s="8" t="s">
        <v>44</v>
      </c>
      <c r="E29" s="13">
        <f>SUM(H18)</f>
        <v>0</v>
      </c>
      <c r="G29" s="13">
        <f>SUM(C29*E29)</f>
        <v>0</v>
      </c>
      <c r="H29" t="s">
        <v>43</v>
      </c>
    </row>
    <row r="31" spans="1:9" ht="15.75" x14ac:dyDescent="0.25">
      <c r="A31" s="4" t="s">
        <v>46</v>
      </c>
      <c r="D31" s="19">
        <f>SUM(G27)</f>
        <v>0</v>
      </c>
      <c r="E31" s="8" t="s">
        <v>47</v>
      </c>
      <c r="F31" s="13">
        <f>SUM(G29)</f>
        <v>0</v>
      </c>
      <c r="G31" s="24">
        <f>SUM(D31-F31)</f>
        <v>0</v>
      </c>
      <c r="H31" t="s">
        <v>43</v>
      </c>
    </row>
    <row r="33" spans="1:9" x14ac:dyDescent="0.25">
      <c r="A33" t="s">
        <v>48</v>
      </c>
      <c r="E33" s="17">
        <f>SUM(G31)</f>
        <v>0</v>
      </c>
      <c r="F33" s="8" t="s">
        <v>49</v>
      </c>
      <c r="G33" s="20">
        <f>SUM(E33*0.0003)</f>
        <v>0</v>
      </c>
      <c r="H33" t="s">
        <v>50</v>
      </c>
    </row>
    <row r="35" spans="1:9" x14ac:dyDescent="0.25">
      <c r="A35" t="s">
        <v>51</v>
      </c>
      <c r="E35" s="13">
        <f>SUM(H23)</f>
        <v>0</v>
      </c>
      <c r="F35" t="s">
        <v>47</v>
      </c>
      <c r="G35" s="13">
        <f>SUM(C13)</f>
        <v>0</v>
      </c>
      <c r="H35" s="13">
        <f>SUM(E35-G35)</f>
        <v>0</v>
      </c>
      <c r="I35" t="s">
        <v>52</v>
      </c>
    </row>
    <row r="37" spans="1:9" ht="15.75" x14ac:dyDescent="0.25">
      <c r="A37" s="4" t="s">
        <v>53</v>
      </c>
      <c r="D37" s="13">
        <f>SUM(H35)</f>
        <v>0</v>
      </c>
      <c r="E37" s="8" t="s">
        <v>47</v>
      </c>
      <c r="F37" s="22">
        <f>SUM(G33)</f>
        <v>0</v>
      </c>
      <c r="H37" s="23">
        <f>SUM(D37-F37)</f>
        <v>0</v>
      </c>
      <c r="I37" t="s">
        <v>50</v>
      </c>
    </row>
    <row r="39" spans="1:9" x14ac:dyDescent="0.25">
      <c r="A39" s="4" t="s">
        <v>55</v>
      </c>
    </row>
    <row r="40" spans="1:9" x14ac:dyDescent="0.25">
      <c r="A40" t="s">
        <v>56</v>
      </c>
    </row>
    <row r="42" spans="1:9" ht="15.75" x14ac:dyDescent="0.25">
      <c r="A42" s="3" t="s">
        <v>57</v>
      </c>
    </row>
    <row r="43" spans="1:9" x14ac:dyDescent="0.25">
      <c r="A43" t="s">
        <v>58</v>
      </c>
      <c r="C43" s="15"/>
    </row>
    <row r="44" spans="1:9" x14ac:dyDescent="0.25">
      <c r="A44" t="s">
        <v>30</v>
      </c>
      <c r="C44" s="15">
        <f>SUM(C22)</f>
        <v>0</v>
      </c>
    </row>
    <row r="45" spans="1:9" x14ac:dyDescent="0.25">
      <c r="A45" t="s">
        <v>59</v>
      </c>
      <c r="C45" s="13"/>
      <c r="D45" s="8" t="s">
        <v>47</v>
      </c>
      <c r="E45" s="13">
        <f>SUM(C11)</f>
        <v>0</v>
      </c>
      <c r="F45" s="13">
        <f>SUM(C45-E45)</f>
        <v>0</v>
      </c>
      <c r="G45" t="s">
        <v>60</v>
      </c>
    </row>
    <row r="47" spans="1:9" x14ac:dyDescent="0.25">
      <c r="A47" t="s">
        <v>61</v>
      </c>
      <c r="D47" s="14">
        <f>SUM(F45)</f>
        <v>0</v>
      </c>
      <c r="E47" s="8" t="s">
        <v>44</v>
      </c>
      <c r="F47" s="21">
        <f>SUM(F45*0.893)</f>
        <v>0</v>
      </c>
      <c r="G47" t="s">
        <v>65</v>
      </c>
    </row>
    <row r="48" spans="1:9" x14ac:dyDescent="0.25">
      <c r="A48" t="s">
        <v>62</v>
      </c>
      <c r="D48" s="14">
        <f>SUM(F45)</f>
        <v>0</v>
      </c>
      <c r="E48" s="8" t="s">
        <v>44</v>
      </c>
      <c r="F48" s="21">
        <f>SUM(D48*0.853)</f>
        <v>0</v>
      </c>
      <c r="G48" t="s">
        <v>66</v>
      </c>
    </row>
    <row r="49" spans="1:9" x14ac:dyDescent="0.25">
      <c r="A49" t="s">
        <v>63</v>
      </c>
      <c r="D49" s="14">
        <f>SUM(D48)</f>
        <v>0</v>
      </c>
      <c r="E49" s="8" t="s">
        <v>44</v>
      </c>
      <c r="F49" s="21">
        <f>SUM(D49*1.2*0.5)</f>
        <v>0</v>
      </c>
      <c r="G49" s="4" t="s">
        <v>64</v>
      </c>
      <c r="H49" s="4"/>
      <c r="I49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Ben jaspers</cp:lastModifiedBy>
  <cp:lastPrinted>2013-11-15T15:08:47Z</cp:lastPrinted>
  <dcterms:created xsi:type="dcterms:W3CDTF">2013-09-30T12:16:20Z</dcterms:created>
  <dcterms:modified xsi:type="dcterms:W3CDTF">2017-11-04T10:17:26Z</dcterms:modified>
</cp:coreProperties>
</file>